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melgar\Desktop\INFORMACIÓN PÚBLICA\"/>
    </mc:Choice>
  </mc:AlternateContent>
  <bookViews>
    <workbookView xWindow="0" yWindow="0" windowWidth="13680" windowHeight="11340" tabRatio="772" activeTab="1"/>
  </bookViews>
  <sheets>
    <sheet name="N11" sheetId="10" r:id="rId1"/>
    <sheet name="N11 (2)" sheetId="11" r:id="rId2"/>
    <sheet name="Hoja1" sheetId="12" r:id="rId3"/>
  </sheets>
  <definedNames>
    <definedName name="_xlnm.Print_Area" localSheetId="0">'N11'!$A$1:$K$197</definedName>
    <definedName name="_xlnm.Print_Area" localSheetId="1">'N11 (2)'!$A$1:$K$186</definedName>
    <definedName name="_xlnm.Print_Titles" localSheetId="0">'N11'!$1:$11</definedName>
    <definedName name="_xlnm.Print_Titles" localSheetId="1">'N11 (2)'!$1:$11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2" i="11" l="1"/>
  <c r="C177" i="11"/>
  <c r="C172" i="11"/>
  <c r="C167" i="11"/>
  <c r="C162" i="11"/>
  <c r="C157" i="11"/>
  <c r="C152" i="11"/>
  <c r="C147" i="11"/>
  <c r="C142" i="11"/>
  <c r="C137" i="11"/>
  <c r="C132" i="11"/>
  <c r="C127" i="11"/>
  <c r="C122" i="11"/>
  <c r="C117" i="11"/>
  <c r="C112" i="11"/>
  <c r="C107" i="11"/>
  <c r="C102" i="11"/>
  <c r="C97" i="11"/>
  <c r="C92" i="11"/>
  <c r="C87" i="11"/>
  <c r="C82" i="11"/>
  <c r="C77" i="11"/>
  <c r="C72" i="11"/>
  <c r="C67" i="11"/>
  <c r="C62" i="11"/>
  <c r="C52" i="11" l="1"/>
  <c r="C57" i="11" l="1"/>
  <c r="C12" i="11" l="1"/>
  <c r="H48" i="12"/>
  <c r="G48" i="12"/>
  <c r="F48" i="12"/>
  <c r="E48" i="12"/>
  <c r="D48" i="12"/>
  <c r="C48" i="12"/>
  <c r="B48" i="12"/>
  <c r="H47" i="12"/>
  <c r="G47" i="12"/>
  <c r="F47" i="12"/>
  <c r="E47" i="12"/>
  <c r="D47" i="12"/>
  <c r="C47" i="12"/>
  <c r="B47" i="12"/>
  <c r="H46" i="12"/>
  <c r="G46" i="12"/>
  <c r="F46" i="12"/>
  <c r="E46" i="12"/>
  <c r="D46" i="12"/>
  <c r="C46" i="12"/>
  <c r="B46" i="12"/>
  <c r="H45" i="12"/>
  <c r="G45" i="12"/>
  <c r="F45" i="12"/>
  <c r="E45" i="12"/>
  <c r="D45" i="12"/>
  <c r="C45" i="12"/>
  <c r="B45" i="12"/>
  <c r="H44" i="12"/>
  <c r="G44" i="12"/>
  <c r="F44" i="12"/>
  <c r="E44" i="12"/>
  <c r="D44" i="12"/>
  <c r="C44" i="12"/>
  <c r="B44" i="12"/>
  <c r="H43" i="12"/>
  <c r="G43" i="12"/>
  <c r="F43" i="12"/>
  <c r="E43" i="12"/>
  <c r="D43" i="12"/>
  <c r="C43" i="12"/>
  <c r="B43" i="12"/>
  <c r="H42" i="12"/>
  <c r="G42" i="12"/>
  <c r="F42" i="12"/>
  <c r="E42" i="12"/>
  <c r="D42" i="12"/>
  <c r="C42" i="12"/>
  <c r="B42" i="12"/>
  <c r="H41" i="12"/>
  <c r="G41" i="12"/>
  <c r="F41" i="12"/>
  <c r="E41" i="12"/>
  <c r="D41" i="12"/>
  <c r="C41" i="12"/>
  <c r="B41" i="12"/>
  <c r="H40" i="12"/>
  <c r="G40" i="12"/>
  <c r="F40" i="12"/>
  <c r="E40" i="12"/>
  <c r="D40" i="12"/>
  <c r="C40" i="12"/>
  <c r="B40" i="12"/>
  <c r="H39" i="12"/>
  <c r="G39" i="12"/>
  <c r="F39" i="12"/>
  <c r="E39" i="12"/>
  <c r="D39" i="12"/>
  <c r="C39" i="12"/>
  <c r="B39" i="12"/>
  <c r="H38" i="12"/>
  <c r="G38" i="12"/>
  <c r="F38" i="12"/>
  <c r="E38" i="12"/>
  <c r="D38" i="12"/>
  <c r="C38" i="12"/>
  <c r="B38" i="12"/>
  <c r="H37" i="12"/>
  <c r="G37" i="12"/>
  <c r="F37" i="12"/>
  <c r="E37" i="12"/>
  <c r="D37" i="12"/>
  <c r="C37" i="12"/>
  <c r="B37" i="12"/>
  <c r="H36" i="12"/>
  <c r="G36" i="12"/>
  <c r="F36" i="12"/>
  <c r="E36" i="12"/>
  <c r="D36" i="12"/>
  <c r="C36" i="12"/>
  <c r="B36" i="12"/>
  <c r="H35" i="12"/>
  <c r="G35" i="12"/>
  <c r="F35" i="12"/>
  <c r="E35" i="12"/>
  <c r="D35" i="12"/>
  <c r="C35" i="12"/>
  <c r="B35" i="12"/>
  <c r="H34" i="12"/>
  <c r="G34" i="12"/>
  <c r="F34" i="12"/>
  <c r="E34" i="12"/>
  <c r="D34" i="12"/>
  <c r="C34" i="12"/>
  <c r="B34" i="12"/>
  <c r="H33" i="12"/>
  <c r="G33" i="12"/>
  <c r="F33" i="12"/>
  <c r="E33" i="12"/>
  <c r="D33" i="12"/>
  <c r="C33" i="12"/>
  <c r="B33" i="12"/>
  <c r="H32" i="12"/>
  <c r="G32" i="12"/>
  <c r="F32" i="12"/>
  <c r="E32" i="12"/>
  <c r="D32" i="12"/>
  <c r="C32" i="12"/>
  <c r="B32" i="12"/>
  <c r="H31" i="12"/>
  <c r="G31" i="12"/>
  <c r="F31" i="12"/>
  <c r="E31" i="12"/>
  <c r="D31" i="12"/>
  <c r="C31" i="12"/>
  <c r="B31" i="12"/>
  <c r="H30" i="12"/>
  <c r="G30" i="12"/>
  <c r="F30" i="12"/>
  <c r="E30" i="12"/>
  <c r="D30" i="12"/>
  <c r="C30" i="12"/>
  <c r="B30" i="12"/>
  <c r="H29" i="12"/>
  <c r="G29" i="12"/>
  <c r="F29" i="12"/>
  <c r="E29" i="12"/>
  <c r="D29" i="12"/>
  <c r="C29" i="12"/>
  <c r="B29" i="12"/>
  <c r="H28" i="12"/>
  <c r="G28" i="12"/>
  <c r="F28" i="12"/>
  <c r="E28" i="12"/>
  <c r="D28" i="12"/>
  <c r="C28" i="12"/>
  <c r="B28" i="12"/>
  <c r="H27" i="12"/>
  <c r="G27" i="12"/>
  <c r="F27" i="12"/>
  <c r="E27" i="12"/>
  <c r="D27" i="12"/>
  <c r="C27" i="12"/>
  <c r="B27" i="12"/>
  <c r="H26" i="12"/>
  <c r="G26" i="12"/>
  <c r="F26" i="12"/>
  <c r="E26" i="12"/>
  <c r="D26" i="12"/>
  <c r="C26" i="12"/>
  <c r="B26" i="12"/>
  <c r="H25" i="12"/>
  <c r="G25" i="12"/>
  <c r="F25" i="12"/>
  <c r="E25" i="12"/>
  <c r="D25" i="12"/>
  <c r="C25" i="12"/>
  <c r="B25" i="12"/>
  <c r="H24" i="12"/>
  <c r="G24" i="12"/>
  <c r="F24" i="12"/>
  <c r="E24" i="12"/>
  <c r="D24" i="12"/>
  <c r="C24" i="12"/>
  <c r="B24" i="12"/>
  <c r="H22" i="12"/>
  <c r="G22" i="12"/>
  <c r="F22" i="12"/>
  <c r="E22" i="12"/>
  <c r="D22" i="12"/>
  <c r="C22" i="12"/>
  <c r="B22" i="12"/>
  <c r="H21" i="12"/>
  <c r="G21" i="12"/>
  <c r="F21" i="12"/>
  <c r="E21" i="12"/>
  <c r="D21" i="12"/>
  <c r="C21" i="12"/>
  <c r="B21" i="12"/>
  <c r="H20" i="12"/>
  <c r="G20" i="12"/>
  <c r="F20" i="12"/>
  <c r="E20" i="12"/>
  <c r="D20" i="12"/>
  <c r="C20" i="12"/>
  <c r="B20" i="12"/>
  <c r="H19" i="12"/>
  <c r="G19" i="12"/>
  <c r="F19" i="12"/>
  <c r="E19" i="12"/>
  <c r="D19" i="12"/>
  <c r="C19" i="12"/>
  <c r="B19" i="12"/>
  <c r="H18" i="12"/>
  <c r="G18" i="12"/>
  <c r="F18" i="12"/>
  <c r="E18" i="12"/>
  <c r="D18" i="12"/>
  <c r="C18" i="12"/>
  <c r="B18" i="12"/>
  <c r="H17" i="12"/>
  <c r="G17" i="12"/>
  <c r="F17" i="12"/>
  <c r="E17" i="12"/>
  <c r="D17" i="12"/>
  <c r="C17" i="12"/>
  <c r="B17" i="12"/>
  <c r="H16" i="12"/>
  <c r="G16" i="12"/>
  <c r="F16" i="12"/>
  <c r="E16" i="12"/>
  <c r="D16" i="12"/>
  <c r="C16" i="12"/>
  <c r="B16" i="12"/>
  <c r="H15" i="12"/>
  <c r="G15" i="12"/>
  <c r="F15" i="12"/>
  <c r="E15" i="12"/>
  <c r="D15" i="12"/>
  <c r="C15" i="12"/>
  <c r="B15" i="12"/>
  <c r="H14" i="12"/>
  <c r="G14" i="12"/>
  <c r="F14" i="12"/>
  <c r="E14" i="12"/>
  <c r="D14" i="12"/>
  <c r="C14" i="12"/>
  <c r="B14" i="12"/>
  <c r="H13" i="12"/>
  <c r="G13" i="12"/>
  <c r="F13" i="12"/>
  <c r="E13" i="12"/>
  <c r="D13" i="12"/>
  <c r="C13" i="12"/>
  <c r="B13" i="12"/>
  <c r="H12" i="12"/>
  <c r="G12" i="12"/>
  <c r="F12" i="12"/>
  <c r="E12" i="12"/>
  <c r="D12" i="12"/>
  <c r="C12" i="12"/>
  <c r="B12" i="12"/>
  <c r="H11" i="12"/>
  <c r="G11" i="12"/>
  <c r="F11" i="12"/>
  <c r="E11" i="12"/>
  <c r="D11" i="12"/>
  <c r="C11" i="12"/>
  <c r="B11" i="12"/>
  <c r="H10" i="12"/>
  <c r="G10" i="12"/>
  <c r="F10" i="12"/>
  <c r="E10" i="12"/>
  <c r="D10" i="12"/>
  <c r="C10" i="12"/>
  <c r="B10" i="12"/>
  <c r="H9" i="12"/>
  <c r="G9" i="12"/>
  <c r="F9" i="12"/>
  <c r="E9" i="12"/>
  <c r="D9" i="12"/>
  <c r="C9" i="12"/>
  <c r="B9" i="12"/>
  <c r="H7" i="12"/>
  <c r="G7" i="12"/>
  <c r="F7" i="12"/>
  <c r="E7" i="12"/>
  <c r="D7" i="12"/>
  <c r="C7" i="12"/>
  <c r="B7" i="12"/>
  <c r="H6" i="12"/>
  <c r="G6" i="12"/>
  <c r="F6" i="12"/>
  <c r="E6" i="12"/>
  <c r="D6" i="12"/>
  <c r="C6" i="12"/>
  <c r="B6" i="12"/>
  <c r="Q4" i="12"/>
  <c r="Q5" i="12" s="1"/>
  <c r="Q6" i="12" s="1"/>
  <c r="Q7" i="12" s="1"/>
  <c r="Q8" i="12" s="1"/>
  <c r="Q9" i="12" s="1"/>
  <c r="Q10" i="12" s="1"/>
  <c r="Q11" i="12" s="1"/>
  <c r="Q12" i="12" s="1"/>
  <c r="Q13" i="12" s="1"/>
  <c r="Q14" i="12" s="1"/>
  <c r="Q15" i="12" s="1"/>
  <c r="Q16" i="12" s="1"/>
  <c r="Q17" i="12" s="1"/>
  <c r="Q18" i="12" s="1"/>
  <c r="Q19" i="12" s="1"/>
  <c r="Q20" i="12" s="1"/>
  <c r="Q21" i="12" s="1"/>
  <c r="Q22" i="12" s="1"/>
  <c r="Q23" i="12" s="1"/>
  <c r="Q24" i="12" s="1"/>
  <c r="Q25" i="12" s="1"/>
  <c r="Q26" i="12" s="1"/>
  <c r="Q27" i="12" s="1"/>
  <c r="Q28" i="12" s="1"/>
  <c r="Q29" i="12" s="1"/>
  <c r="Q30" i="12" s="1"/>
  <c r="Q31" i="12" s="1"/>
  <c r="Q32" i="12" s="1"/>
  <c r="Q33" i="12" s="1"/>
  <c r="Q34" i="12" s="1"/>
  <c r="Q35" i="12" s="1"/>
  <c r="Q36" i="12" s="1"/>
  <c r="Q37" i="12" s="1"/>
  <c r="Q38" i="12" s="1"/>
  <c r="Q39" i="12" s="1"/>
  <c r="Q40" i="12" s="1"/>
  <c r="Q41" i="12" s="1"/>
  <c r="Q42" i="12" s="1"/>
  <c r="Q43" i="12" s="1"/>
  <c r="Q44" i="12" s="1"/>
  <c r="Q45" i="12" s="1"/>
  <c r="Q46" i="12" s="1"/>
  <c r="Q47" i="12" s="1"/>
  <c r="Q48" i="12" s="1"/>
  <c r="P4" i="12"/>
  <c r="P5" i="12" s="1"/>
  <c r="P6" i="12" s="1"/>
  <c r="P7" i="12" s="1"/>
  <c r="P8" i="12" s="1"/>
  <c r="P9" i="12" s="1"/>
  <c r="P10" i="12" s="1"/>
  <c r="P11" i="12" s="1"/>
  <c r="P12" i="12" s="1"/>
  <c r="P13" i="12" s="1"/>
  <c r="P14" i="12" s="1"/>
  <c r="P15" i="12" s="1"/>
  <c r="P16" i="12" s="1"/>
  <c r="P17" i="12" s="1"/>
  <c r="P18" i="12" s="1"/>
  <c r="P19" i="12" s="1"/>
  <c r="P20" i="12" s="1"/>
  <c r="P21" i="12" s="1"/>
  <c r="P22" i="12" s="1"/>
  <c r="P23" i="12" s="1"/>
  <c r="P24" i="12" s="1"/>
  <c r="P25" i="12" s="1"/>
  <c r="P26" i="12" s="1"/>
  <c r="P27" i="12" s="1"/>
  <c r="P28" i="12" s="1"/>
  <c r="P29" i="12" s="1"/>
  <c r="P30" i="12" s="1"/>
  <c r="P31" i="12" s="1"/>
  <c r="P32" i="12" s="1"/>
  <c r="P33" i="12" s="1"/>
  <c r="P34" i="12" s="1"/>
  <c r="P35" i="12" s="1"/>
  <c r="P36" i="12" s="1"/>
  <c r="P37" i="12" s="1"/>
  <c r="P38" i="12" s="1"/>
  <c r="P39" i="12" s="1"/>
  <c r="P40" i="12" s="1"/>
  <c r="P41" i="12" s="1"/>
  <c r="P42" i="12" s="1"/>
  <c r="P43" i="12" s="1"/>
  <c r="P44" i="12" s="1"/>
  <c r="P45" i="12" s="1"/>
  <c r="P46" i="12" s="1"/>
  <c r="P47" i="12" s="1"/>
  <c r="P48" i="12" s="1"/>
  <c r="O4" i="12"/>
  <c r="O5" i="12" s="1"/>
  <c r="O6" i="12" s="1"/>
  <c r="O7" i="12" s="1"/>
  <c r="O8" i="12" s="1"/>
  <c r="O9" i="12" s="1"/>
  <c r="O10" i="12" s="1"/>
  <c r="O11" i="12" s="1"/>
  <c r="O12" i="12" s="1"/>
  <c r="O13" i="12" s="1"/>
  <c r="O14" i="12" s="1"/>
  <c r="O15" i="12" s="1"/>
  <c r="O16" i="12" s="1"/>
  <c r="O17" i="12" s="1"/>
  <c r="O18" i="12" s="1"/>
  <c r="O19" i="12" s="1"/>
  <c r="O20" i="12" s="1"/>
  <c r="O21" i="12" s="1"/>
  <c r="O22" i="12" s="1"/>
  <c r="O23" i="12" s="1"/>
  <c r="O24" i="12" s="1"/>
  <c r="O25" i="12" s="1"/>
  <c r="O26" i="12" s="1"/>
  <c r="O27" i="12" s="1"/>
  <c r="O28" i="12" s="1"/>
  <c r="O29" i="12" s="1"/>
  <c r="O30" i="12" s="1"/>
  <c r="O31" i="12" s="1"/>
  <c r="O32" i="12" s="1"/>
  <c r="O33" i="12" s="1"/>
  <c r="O34" i="12" s="1"/>
  <c r="O35" i="12" s="1"/>
  <c r="O36" i="12" s="1"/>
  <c r="O37" i="12" s="1"/>
  <c r="O38" i="12" s="1"/>
  <c r="O39" i="12" s="1"/>
  <c r="O40" i="12" s="1"/>
  <c r="O41" i="12" s="1"/>
  <c r="O42" i="12" s="1"/>
  <c r="O43" i="12" s="1"/>
  <c r="O44" i="12" s="1"/>
  <c r="O45" i="12" s="1"/>
  <c r="O46" i="12" s="1"/>
  <c r="O47" i="12" s="1"/>
  <c r="O48" i="12" s="1"/>
  <c r="N4" i="12"/>
  <c r="N5" i="12" s="1"/>
  <c r="N6" i="12" s="1"/>
  <c r="N7" i="12" s="1"/>
  <c r="N8" i="12" s="1"/>
  <c r="N9" i="12" s="1"/>
  <c r="N10" i="12" s="1"/>
  <c r="N11" i="12" s="1"/>
  <c r="N12" i="12" s="1"/>
  <c r="N13" i="12" s="1"/>
  <c r="N14" i="12" s="1"/>
  <c r="N15" i="12" s="1"/>
  <c r="N16" i="12" s="1"/>
  <c r="N17" i="12" s="1"/>
  <c r="N18" i="12" s="1"/>
  <c r="N19" i="12" s="1"/>
  <c r="N20" i="12" s="1"/>
  <c r="N21" i="12" s="1"/>
  <c r="N22" i="12" s="1"/>
  <c r="N23" i="12" s="1"/>
  <c r="N24" i="12" s="1"/>
  <c r="N25" i="12" s="1"/>
  <c r="N26" i="12" s="1"/>
  <c r="N27" i="12" s="1"/>
  <c r="N28" i="12" s="1"/>
  <c r="N29" i="12" s="1"/>
  <c r="N30" i="12" s="1"/>
  <c r="N31" i="12" s="1"/>
  <c r="N32" i="12" s="1"/>
  <c r="N33" i="12" s="1"/>
  <c r="N34" i="12" s="1"/>
  <c r="N35" i="12" s="1"/>
  <c r="N36" i="12" s="1"/>
  <c r="N37" i="12" s="1"/>
  <c r="N38" i="12" s="1"/>
  <c r="N39" i="12" s="1"/>
  <c r="N40" i="12" s="1"/>
  <c r="N41" i="12" s="1"/>
  <c r="N42" i="12" s="1"/>
  <c r="N43" i="12" s="1"/>
  <c r="N44" i="12" s="1"/>
  <c r="N45" i="12" s="1"/>
  <c r="N46" i="12" s="1"/>
  <c r="N47" i="12" s="1"/>
  <c r="N48" i="12" s="1"/>
  <c r="M4" i="12"/>
  <c r="M5" i="12" s="1"/>
  <c r="M6" i="12" s="1"/>
  <c r="M7" i="12" s="1"/>
  <c r="M8" i="12" s="1"/>
  <c r="M9" i="12" s="1"/>
  <c r="M10" i="12" s="1"/>
  <c r="M11" i="12" s="1"/>
  <c r="M12" i="12" s="1"/>
  <c r="M13" i="12" s="1"/>
  <c r="M14" i="12" s="1"/>
  <c r="M15" i="12" s="1"/>
  <c r="M16" i="12" s="1"/>
  <c r="M17" i="12" s="1"/>
  <c r="M18" i="12" s="1"/>
  <c r="M19" i="12" s="1"/>
  <c r="M20" i="12" s="1"/>
  <c r="M21" i="12" s="1"/>
  <c r="M22" i="12" s="1"/>
  <c r="M23" i="12" s="1"/>
  <c r="M24" i="12" s="1"/>
  <c r="M25" i="12" s="1"/>
  <c r="M26" i="12" s="1"/>
  <c r="M27" i="12" s="1"/>
  <c r="M28" i="12" s="1"/>
  <c r="M29" i="12" s="1"/>
  <c r="M30" i="12" s="1"/>
  <c r="M31" i="12" s="1"/>
  <c r="M32" i="12" s="1"/>
  <c r="M33" i="12" s="1"/>
  <c r="M34" i="12" s="1"/>
  <c r="M35" i="12" s="1"/>
  <c r="M36" i="12" s="1"/>
  <c r="M37" i="12" s="1"/>
  <c r="M38" i="12" s="1"/>
  <c r="M39" i="12" s="1"/>
  <c r="M40" i="12" s="1"/>
  <c r="M41" i="12" s="1"/>
  <c r="M42" i="12" s="1"/>
  <c r="M43" i="12" s="1"/>
  <c r="M44" i="12" s="1"/>
  <c r="M45" i="12" s="1"/>
  <c r="M46" i="12" s="1"/>
  <c r="M47" i="12" s="1"/>
  <c r="M48" i="12" s="1"/>
  <c r="L4" i="12"/>
  <c r="L5" i="12" s="1"/>
  <c r="L6" i="12" s="1"/>
  <c r="L7" i="12" s="1"/>
  <c r="L8" i="12" s="1"/>
  <c r="L9" i="12" s="1"/>
  <c r="L10" i="12" s="1"/>
  <c r="L11" i="12" s="1"/>
  <c r="L12" i="12" s="1"/>
  <c r="L13" i="12" s="1"/>
  <c r="L14" i="12" s="1"/>
  <c r="L15" i="12" s="1"/>
  <c r="L16" i="12" s="1"/>
  <c r="L17" i="12" s="1"/>
  <c r="L18" i="12" s="1"/>
  <c r="L19" i="12" s="1"/>
  <c r="L20" i="12" s="1"/>
  <c r="L21" i="12" s="1"/>
  <c r="L22" i="12" s="1"/>
  <c r="L23" i="12" s="1"/>
  <c r="L24" i="12" s="1"/>
  <c r="L25" i="12" s="1"/>
  <c r="L26" i="12" s="1"/>
  <c r="L27" i="12" s="1"/>
  <c r="L28" i="12" s="1"/>
  <c r="L29" i="12" s="1"/>
  <c r="L30" i="12" s="1"/>
  <c r="L31" i="12" s="1"/>
  <c r="L32" i="12" s="1"/>
  <c r="L33" i="12" s="1"/>
  <c r="L34" i="12" s="1"/>
  <c r="L35" i="12" s="1"/>
  <c r="L36" i="12" s="1"/>
  <c r="L37" i="12" s="1"/>
  <c r="L38" i="12" s="1"/>
  <c r="L39" i="12" s="1"/>
  <c r="L40" i="12" s="1"/>
  <c r="L41" i="12" s="1"/>
  <c r="L42" i="12" s="1"/>
  <c r="L43" i="12" s="1"/>
  <c r="L44" i="12" s="1"/>
  <c r="L45" i="12" s="1"/>
  <c r="L46" i="12" s="1"/>
  <c r="L47" i="12" s="1"/>
  <c r="L48" i="12" s="1"/>
  <c r="K4" i="12"/>
  <c r="K5" i="12" s="1"/>
  <c r="K6" i="12" s="1"/>
  <c r="K7" i="12" s="1"/>
  <c r="K8" i="12" s="1"/>
  <c r="K9" i="12" s="1"/>
  <c r="K10" i="12" s="1"/>
  <c r="K11" i="12" s="1"/>
  <c r="K12" i="12" s="1"/>
  <c r="K13" i="12" s="1"/>
  <c r="K14" i="12" s="1"/>
  <c r="K15" i="12" s="1"/>
  <c r="K16" i="12" s="1"/>
  <c r="K17" i="12" s="1"/>
  <c r="K18" i="12" s="1"/>
  <c r="K19" i="12" s="1"/>
  <c r="K20" i="12" s="1"/>
  <c r="K21" i="12" s="1"/>
  <c r="K22" i="12" s="1"/>
  <c r="K23" i="12" s="1"/>
  <c r="K24" i="12" s="1"/>
  <c r="K25" i="12" s="1"/>
  <c r="K26" i="12" s="1"/>
  <c r="K27" i="12" s="1"/>
  <c r="K28" i="12" s="1"/>
  <c r="K29" i="12" s="1"/>
  <c r="K30" i="12" s="1"/>
  <c r="K31" i="12" s="1"/>
  <c r="K32" i="12" s="1"/>
  <c r="K33" i="12" s="1"/>
  <c r="K34" i="12" s="1"/>
  <c r="K35" i="12" s="1"/>
  <c r="K36" i="12" s="1"/>
  <c r="K37" i="12" s="1"/>
  <c r="K38" i="12" s="1"/>
  <c r="K39" i="12" s="1"/>
  <c r="K40" i="12" s="1"/>
  <c r="K41" i="12" s="1"/>
  <c r="K42" i="12" s="1"/>
  <c r="K43" i="12" s="1"/>
  <c r="K44" i="12" s="1"/>
  <c r="K45" i="12" s="1"/>
  <c r="K46" i="12" s="1"/>
  <c r="K47" i="12" s="1"/>
  <c r="K48" i="12" s="1"/>
  <c r="H5" i="12"/>
  <c r="G5" i="12"/>
  <c r="F5" i="12"/>
  <c r="E5" i="12"/>
  <c r="D5" i="12"/>
  <c r="D4" i="12"/>
  <c r="C5" i="12"/>
  <c r="B5" i="12"/>
  <c r="B4" i="12"/>
  <c r="C3" i="12"/>
  <c r="H4" i="12"/>
  <c r="G4" i="12"/>
  <c r="F4" i="12"/>
  <c r="E4" i="12"/>
  <c r="C4" i="12"/>
  <c r="B8" i="12" l="1"/>
  <c r="C8" i="12"/>
  <c r="D8" i="12"/>
  <c r="E8" i="12"/>
  <c r="F8" i="12"/>
  <c r="G8" i="12"/>
  <c r="H8" i="12"/>
  <c r="B23" i="12"/>
  <c r="C23" i="12"/>
  <c r="D23" i="12"/>
  <c r="E23" i="12"/>
  <c r="F23" i="12"/>
  <c r="G23" i="12"/>
  <c r="H23" i="12"/>
  <c r="B3" i="12"/>
  <c r="D3" i="12"/>
  <c r="E3" i="12"/>
  <c r="F3" i="12"/>
  <c r="G3" i="12"/>
  <c r="H3" i="12"/>
  <c r="C17" i="11" l="1"/>
  <c r="C177" i="10" l="1"/>
  <c r="C172" i="10" l="1"/>
  <c r="C167" i="10"/>
  <c r="C162" i="10"/>
  <c r="C157" i="10"/>
  <c r="C152" i="10"/>
  <c r="C147" i="10"/>
  <c r="C142" i="10"/>
  <c r="C137" i="10"/>
  <c r="C132" i="10"/>
  <c r="C127" i="10"/>
  <c r="C122" i="10"/>
  <c r="C117" i="10"/>
  <c r="C112" i="10"/>
  <c r="C107" i="10"/>
  <c r="C102" i="10"/>
  <c r="C97" i="10"/>
  <c r="C92" i="10"/>
  <c r="C27" i="10"/>
  <c r="C17" i="10" l="1"/>
  <c r="C12" i="10" l="1"/>
</calcChain>
</file>

<file path=xl/sharedStrings.xml><?xml version="1.0" encoding="utf-8"?>
<sst xmlns="http://schemas.openxmlformats.org/spreadsheetml/2006/main" count="1501" uniqueCount="273">
  <si>
    <t>RENGLÓN PRESUPUESTARIO</t>
  </si>
  <si>
    <t>CARACTERÍSTICAS DEL PROVEEDOR</t>
  </si>
  <si>
    <t>DETALLES DEL PROCESO DE ADJUDICACIÓN</t>
  </si>
  <si>
    <t>CONTENIDO DEL CONTRATO</t>
  </si>
  <si>
    <t>Nombre proveedor:</t>
  </si>
  <si>
    <t>NOG:</t>
  </si>
  <si>
    <t>No. Del Contrato:</t>
  </si>
  <si>
    <t>NIT:</t>
  </si>
  <si>
    <t>Fecha de Publicación:</t>
  </si>
  <si>
    <t>Plazo del Contrato:</t>
  </si>
  <si>
    <t>Fecha de presentación de ofertas:</t>
  </si>
  <si>
    <t>Bien o servicio contrato:</t>
  </si>
  <si>
    <t>Fecha de Adjudicación:</t>
  </si>
  <si>
    <t>Fecha del Contrato:</t>
  </si>
  <si>
    <t>Estatus:</t>
  </si>
  <si>
    <t>MONTO TOTAL</t>
  </si>
  <si>
    <t>PRECIO UNITARIO</t>
  </si>
  <si>
    <t>UNIDADES</t>
  </si>
  <si>
    <t>NUMERAL 11 - CONTRATACIÓN DE BIENES Y SERVICIOS</t>
  </si>
  <si>
    <t xml:space="preserve">ENTIDAD:  PROGRAMA NACIONAL DE COMPETITIVIDAD </t>
  </si>
  <si>
    <t>TELÉFONO: 2421-2464</t>
  </si>
  <si>
    <t>Telecomunicaciones de Guatemala, S.A.</t>
  </si>
  <si>
    <t>N/A</t>
  </si>
  <si>
    <t>Procedimientos regulados por el artículo 44 LCE (Casos de Excepción)</t>
  </si>
  <si>
    <t>Aromas Comerciales Lemach, S.A.</t>
  </si>
  <si>
    <t>Modalidad de Contratación</t>
  </si>
  <si>
    <t>DIRECCIÓN:  5ta. Avenida 5-55 zona 14 Edificio Europlaza Torre IV Nivel 16, Oficinas 1601 y 1604</t>
  </si>
  <si>
    <t>FECHA DE PAGO</t>
  </si>
  <si>
    <t>NOG/NPG</t>
  </si>
  <si>
    <t>HORARIO DE ATENCIÓN: 8:00 a 16:00 horas</t>
  </si>
  <si>
    <t>Compra Directa con Oferta Electrónica artículo 43 LCE Inciso b</t>
  </si>
  <si>
    <t>Baja Cuantía artículo 43 LCE Inciso a</t>
  </si>
  <si>
    <t>Adjudicado</t>
  </si>
  <si>
    <t>DIRECTORA: Francis Lucía Garnica Marroquín</t>
  </si>
  <si>
    <t>Euro Proveedores y Servicios, S.A.</t>
  </si>
  <si>
    <t>E536135185</t>
  </si>
  <si>
    <t>Arrendamiento o Adquisición de bienes inmuebles (Art. 43 inciso e)</t>
  </si>
  <si>
    <t>Cartera de Valores, S.A.</t>
  </si>
  <si>
    <t>E536211701</t>
  </si>
  <si>
    <t>PRONACOM-001-2024</t>
  </si>
  <si>
    <t>01/02/2024 al 31/01/2025</t>
  </si>
  <si>
    <t>Acta 01-2024</t>
  </si>
  <si>
    <t>Zaid &amp; Zelaznog Servicios, S.A.</t>
  </si>
  <si>
    <t>Acta 06-2024</t>
  </si>
  <si>
    <t>01/03/2024 al 15/12/2024</t>
  </si>
  <si>
    <t>Acta 9-2024</t>
  </si>
  <si>
    <t>Abril 2024 a marzo 2025</t>
  </si>
  <si>
    <t>Proyectos Empresariales, S.A.</t>
  </si>
  <si>
    <t>576937K</t>
  </si>
  <si>
    <t>E539415278</t>
  </si>
  <si>
    <t>Acta No. 10-2024</t>
  </si>
  <si>
    <t>Abril 2024 a septiembre 2024</t>
  </si>
  <si>
    <t>Sabina Esthela Cuc Gonzalez</t>
  </si>
  <si>
    <t>875862K</t>
  </si>
  <si>
    <t>Acta No. 13-2024</t>
  </si>
  <si>
    <t>17/04/2024 al 31/08/2024.</t>
  </si>
  <si>
    <t>Valores Hoteleros, S.A.</t>
  </si>
  <si>
    <t>Acta No. 14-2024</t>
  </si>
  <si>
    <t>29/04/2024 al 31/08/2024.</t>
  </si>
  <si>
    <t xml:space="preserve">Régimen de Cotización </t>
  </si>
  <si>
    <t>Soluciones y Servicios, S.A.</t>
  </si>
  <si>
    <t>PRONACOM-002-2023</t>
  </si>
  <si>
    <t>01/08/23 al 31/07/24</t>
  </si>
  <si>
    <t>E541778315</t>
  </si>
  <si>
    <t>Acta 17-2024</t>
  </si>
  <si>
    <t>15/05/2024 al 31/01/2025</t>
  </si>
  <si>
    <t>ENCARGADO DE ACTUALIZACIÓN:  Hilda Lucrecia Martínez Duarte</t>
  </si>
  <si>
    <t>Hilda Lucrecia Martínez Duarte
Jefa de Adquisiciones y Contrataciones
Programa Nacional de Competitividad</t>
  </si>
  <si>
    <t>E546012736</t>
  </si>
  <si>
    <t>Servicio mensual de energía  eléctrica para el Programa Nacional de Competitividad Contadores 29 y 117 en las oficinas de la 5a. Av. 5-55, Zona 14 Edificio Europlaza, Torre 4 Nivel 16 oficina 1601 y 1604 ciudad de Guatemala Período del 24/06/2024 al 24/07/2024.</t>
  </si>
  <si>
    <t>E546137849</t>
  </si>
  <si>
    <t>Servicio de telefonía fija, PBX para Pronacom, mes de julio 2024.</t>
  </si>
  <si>
    <t>Servicio de enlace dedicado de internet de 200mb para Pronacom mes de julio 2024.</t>
  </si>
  <si>
    <t>Servicio de desinfección de oficinas y limpieza profunda de alfombras del Programa Nacional de Competitividad, correspondiente a julio 2024.</t>
  </si>
  <si>
    <t>Servicios de logística para las capacitaciones denominadas Global Connect 2024: Validación de Servicios de Excelencia, (equipo de audio, iluminación, instalación y asistencia técnica) organizado por el Programa Nacional de Competitividad, el 25 de julio de 2024.</t>
  </si>
  <si>
    <t>Servicios de logística para las capacitaciones denominadas Global Connect 2024: Validación de Servicios de Excelencia, (salón, mobiliario y alimentación) organizado por el Programa Nacional de Competitividad, el 25 de julio de 2024.</t>
  </si>
  <si>
    <t>Acta 15-2024</t>
  </si>
  <si>
    <t>7/05/2024 al 30/06/2025</t>
  </si>
  <si>
    <t>Servicio de Mensajería para Pronacom, mes de julio 2024.</t>
  </si>
  <si>
    <r>
      <t>Arrendamiento de un inmueble para oficinas de Pronacom,</t>
    </r>
    <r>
      <rPr>
        <sz val="11"/>
        <rFont val="Calibri"/>
        <family val="2"/>
        <scheme val="minor"/>
      </rPr>
      <t xml:space="preserve"> mes de agosto 2024.</t>
    </r>
  </si>
  <si>
    <t>Servicio de limpieza,  para las oficinas de Pronacom, mes de julio 2024.</t>
  </si>
  <si>
    <t>Contratación del servicio de desodorizante y aromatizante para los servicios sanitarios, servicio de contenedores para desechos de higiene femenina y control de polvo de las oficinas del Programa Nacional de Competitividad.</t>
  </si>
  <si>
    <t>Servicio de desodorizante para los servicios sanitarios y servicio de contenedores para desechos de higiene femenina para la batería de sanitarios de damas habilitados en área anexa al almacén en las oficinas del Programa Nacional de Competitividad, mes de julio 2024.</t>
  </si>
  <si>
    <t>Servicio de sistema de purificación de aire UV, para las oficinas del Programa Nacional de Competitividad, mes de julio 2024</t>
  </si>
  <si>
    <r>
      <rPr>
        <b/>
        <sz val="12"/>
        <rFont val="Calibri"/>
        <family val="2"/>
        <scheme val="minor"/>
      </rPr>
      <t xml:space="preserve">FECHA DE ACTUALIZACIÓN:  09 </t>
    </r>
    <r>
      <rPr>
        <b/>
        <sz val="12"/>
        <color theme="1"/>
        <rFont val="Calibri"/>
        <family val="2"/>
        <scheme val="minor"/>
      </rPr>
      <t>de septiembre 2024</t>
    </r>
  </si>
  <si>
    <t>CORRESPONDE AL MES DE: agosto 2024</t>
  </si>
  <si>
    <t>Acta 21-2024</t>
  </si>
  <si>
    <t>24/06/2024 al 31/01/2025</t>
  </si>
  <si>
    <t>Servicio de limpieza para Pronacom, mes de agosto 2024.</t>
  </si>
  <si>
    <t>Esource capital guatemala S.A.</t>
  </si>
  <si>
    <t>Acta 23-2024</t>
  </si>
  <si>
    <t>5/07/2024 al 04/07/2025</t>
  </si>
  <si>
    <t>Servicio de cuentas de correo empresarial por un año.</t>
  </si>
  <si>
    <t>revisar este porque solo fue comprometido</t>
  </si>
  <si>
    <t>tenía la misma descripción de la batería anexa</t>
  </si>
  <si>
    <t>Alexander Samayoa Argueta</t>
  </si>
  <si>
    <t>E546184073</t>
  </si>
  <si>
    <t>Compra de útiles de oficina (DVD y correctores) para uso en el Programa Nacional de Competitividad</t>
  </si>
  <si>
    <t>Aripa, S.A.</t>
  </si>
  <si>
    <t>Compra de galletas para consumo en reuniones en el Programa Nacional de Competitividad</t>
  </si>
  <si>
    <t>E546115594</t>
  </si>
  <si>
    <t>Librería e imprenta Vivian, S.A.</t>
  </si>
  <si>
    <t>E546115098</t>
  </si>
  <si>
    <t>Compra de útiles de oficina (rollos de tape de 19 milímetros, cinta adhesiva doble cara, indicadores y rollos de cinta adhesiva de 2 pulgadas) para uso en el Programa Nacional de Competitividad.</t>
  </si>
  <si>
    <t>Platino, S.A.</t>
  </si>
  <si>
    <t>700141K</t>
  </si>
  <si>
    <t>E546113478</t>
  </si>
  <si>
    <t>Compra de archivadores tamaño oficio para uso en el Programa Nacional de Competitividad</t>
  </si>
  <si>
    <t>E546169430</t>
  </si>
  <si>
    <t>Compra de sobres de papel bond y sobres manila, para uso en el Programa Nacional de Competitividad.</t>
  </si>
  <si>
    <t>L&amp;G Representaciones, S.A.</t>
  </si>
  <si>
    <t>2565683K</t>
  </si>
  <si>
    <t>E546112862</t>
  </si>
  <si>
    <t>Compra de bolsas de azúcar para consumo en el Programa Nacional de Competitividad.</t>
  </si>
  <si>
    <t>Dieseldorff kaffee, S.A.</t>
  </si>
  <si>
    <t>Compra de café para consumo en el Programa Nacional de Competitividad.</t>
  </si>
  <si>
    <t>Grupo Colibrí , S.A.</t>
  </si>
  <si>
    <t>E546114024</t>
  </si>
  <si>
    <t>Servicio de impresión de tarjetas de presentación para la Directora Ejecutiva del Programa Nacional de Competitividad.</t>
  </si>
  <si>
    <t>E546176496</t>
  </si>
  <si>
    <t>Greenpack Guatemala, S.A.</t>
  </si>
  <si>
    <t xml:space="preserve">83233156	</t>
  </si>
  <si>
    <t>E546331904</t>
  </si>
  <si>
    <t>Compra de cuchillos desechables para uso en el área de cocina del Programa Nacional de Competitividad.</t>
  </si>
  <si>
    <t>Infinite Travel, S. A.</t>
  </si>
  <si>
    <t>E547022220</t>
  </si>
  <si>
    <t>Compra de 1 boleto aéreo ida y vuelta para el Viceministro de Inversión y Competencia, quien estará participando en el evento "Encuentro Regional de la WAIPA para Centroamérica y el Caribe" organizado por el Centro de Exportación e Inversión de la República Dominicana (ProDominicana) y la Asociación Mundial de Agencias de Promoción de Inversión (WAIPA), a la ciudad de Santo Domingo, República Dominicana, del 16 al 18 de julio 2024.</t>
  </si>
  <si>
    <t>169, 199</t>
  </si>
  <si>
    <t>Servicio de mantenimiento preventivo y servicio de desinfección a unidades y ductos de aire acondicionado del Programa Nacional de Competitividad</t>
  </si>
  <si>
    <t>Compañía Internacional de Hoteles S. A.</t>
  </si>
  <si>
    <t>E546335640</t>
  </si>
  <si>
    <t>Servicios de logística para el Foro denominado "Ley de Competencia en acción: La experiencia Centroamericana", organizado por el Ministerio de Economía, el 29 de julio 2024</t>
  </si>
  <si>
    <t>E546960847</t>
  </si>
  <si>
    <t>Contratación del servicio de impresión de 175 trifoliares en idioma inglés y 175 trifoliares en idioma español denominados: "Guatemala El Motor Económico de Centroamérica", para uso del Programa Nacional de Competitividad</t>
  </si>
  <si>
    <t>E546962173</t>
  </si>
  <si>
    <t>Servicio de Impresión de 150 documentos: "Estrategia de Inversión", para uso del Programa Nacional de Competitividad</t>
  </si>
  <si>
    <t>Gretel Niederheitmann Menéndez de Ippisch</t>
  </si>
  <si>
    <t>E547019386</t>
  </si>
  <si>
    <t>Contratación del servicio de traducción de documentos de español a inglés para uso del Programa Nacional de Competitividad</t>
  </si>
  <si>
    <t>Margarita Ozuna Hernández</t>
  </si>
  <si>
    <t>E546984045</t>
  </si>
  <si>
    <t>Servicio de mantenimiento a las 10 unidades de extracción de olores de los sanitarios del Programa Nacional de Competitividad, el cual permitirá mantener las unidades libres de virus.</t>
  </si>
  <si>
    <t>Asociación de Gerentes de Guatemala</t>
  </si>
  <si>
    <t>E547085931</t>
  </si>
  <si>
    <t>Contratación de servicios para impartir el "Taller Proyecto de Fortalecimiento Institucional", (Incluye: facilitadores, salón, mobiliario, equipo audiovisual y alimentación), dirigido al personal y contratistas del Programa Nacional de Competitividad, el 09 de agosto de 2024.</t>
  </si>
  <si>
    <t>Maura Noemí Rodríguez Villatoro</t>
  </si>
  <si>
    <t>E546959016</t>
  </si>
  <si>
    <t>Compra de 01 sello automático redondo para uso del área Financiera del Programa Nacional de Competitividad</t>
  </si>
  <si>
    <t>Serviclean Global y Aires Acondicionados DEM S. A.</t>
  </si>
  <si>
    <t>Industria mundial de reciclaje S.A.</t>
  </si>
  <si>
    <t>Acta 22-2024</t>
  </si>
  <si>
    <t>02/07/2024 al 01/07/2025</t>
  </si>
  <si>
    <t>E546114520</t>
  </si>
  <si>
    <t>Compra de 300 paquetes de toallas de papel para manos</t>
  </si>
  <si>
    <t>E546922309</t>
  </si>
  <si>
    <t>Arrendamiento de dos (2) impresoras para uso del Programa Nacional de Competitividad correspondiente al mes de julio.</t>
  </si>
  <si>
    <t>No.</t>
  </si>
  <si>
    <t xml:space="preserve">Fecha </t>
  </si>
  <si>
    <t>CONCEPTO DE COMPRA</t>
  </si>
  <si>
    <t>NIT</t>
  </si>
  <si>
    <t>Proveedor</t>
  </si>
  <si>
    <t xml:space="preserve">Monto </t>
  </si>
  <si>
    <t>NOG_NPG</t>
  </si>
  <si>
    <t>Modalidad de Compra</t>
  </si>
  <si>
    <t>Unidad Ejecutora</t>
  </si>
  <si>
    <t>DIRECCIÓN:  13 Calle 3-40 zona 10, Edificio Atlantis, nivel 3, Oficina 302.</t>
  </si>
  <si>
    <t>Empresa Eléctrica de Guatemala, S.A.</t>
  </si>
  <si>
    <t>Internet Telecomunication Company de Guatemala, S.A.</t>
  </si>
  <si>
    <t>Acta 9-2025</t>
  </si>
  <si>
    <t>01/04/2025 al 31/03/2026</t>
  </si>
  <si>
    <t>ENCARGADO DE ACTUALIZACIÓN:  Andrea Judith García López</t>
  </si>
  <si>
    <t>Café Restaurante Rustika &amp; Copropiedad</t>
  </si>
  <si>
    <t>DIRECTORA EJECUTIVA EN FUNCIONES: Hilda Lucrecia Martínez Duarte</t>
  </si>
  <si>
    <r>
      <rPr>
        <b/>
        <sz val="12"/>
        <rFont val="Calibri"/>
        <family val="2"/>
        <scheme val="minor"/>
      </rPr>
      <t xml:space="preserve">FECHA DE ACTUALIZACIÓN:  09 </t>
    </r>
    <r>
      <rPr>
        <b/>
        <sz val="12"/>
        <color theme="1"/>
        <rFont val="Calibri"/>
        <family val="2"/>
        <scheme val="minor"/>
      </rPr>
      <t>de marzo 2026</t>
    </r>
  </si>
  <si>
    <t>CORRESPONDE AL MES DE: febrero 2026</t>
  </si>
  <si>
    <t>E577451359</t>
  </si>
  <si>
    <t>Servicio de energía eléctrica correspondiente al período del 05/01/2026 al 03/02/2026 del Programa Nacional de Competitividad. Contador F84971 en la oficina de la 13 calle 3-40, zona 10 Edificio Atlantis, nivel 3, oficina 302, ciudad de Guatemala, el cual es necesario para la iluminación de las oficinas y funcionamiento de los equipos.</t>
  </si>
  <si>
    <t>E577649582</t>
  </si>
  <si>
    <t>Servicio telefónico mensual para el Programa Nacional de Competitividad, PBX: 2421-2464 el cual permite tener comunicación con el personal, contratistas, autoridades públicas y proveedore, correspondiente al mes de enero 2026.</t>
  </si>
  <si>
    <t>Servicio de un (1) enlace
simétrico de conexión a internet de
doscientos (200) Mbps, a través
de fibra óptica, para uso del
Programa Nacional de
Competitividad, correspondiente
al mes de enero 2026.</t>
  </si>
  <si>
    <t>Acta 18-2025</t>
  </si>
  <si>
    <t>02/07/2025 al 01/07/2026</t>
  </si>
  <si>
    <t>Cargo Expreso, S.A.</t>
  </si>
  <si>
    <t xml:space="preserve">
26460270</t>
  </si>
  <si>
    <t>Acta 16-2025</t>
  </si>
  <si>
    <t>01/07/2025 al 30/06/2026</t>
  </si>
  <si>
    <t>Acta 03-2025</t>
  </si>
  <si>
    <t>07/11/2025 al 31/12/2025</t>
  </si>
  <si>
    <t>Arrendamiento de tres (3) impresoras para uso del Programa Nacional de Competitividad correspondiente al mes de enero 2026.</t>
  </si>
  <si>
    <t>Servicio de Mensajería para Pronacom, mes de enero 2026.</t>
  </si>
  <si>
    <t>Servicio de sistema de purificación de aire UV, para las oficinas del Programa Nacional de Competitividad, mes de enero 2026.</t>
  </si>
  <si>
    <t>E557483670</t>
  </si>
  <si>
    <t>Acta 05-2025</t>
  </si>
  <si>
    <t>01/03/2025 al 28/02/2026</t>
  </si>
  <si>
    <t>Servicio de desodorizante y aromatizante para los servicios sanitarios, servicio de contenedores para desechos de higiene femenina y control de polvo de las oficinas del Programa Nacional de Competitividad, mes de enero 2026.</t>
  </si>
  <si>
    <t>E577084933</t>
  </si>
  <si>
    <t>Litoflexo, S.A.</t>
  </si>
  <si>
    <t>Servicio de impresión de vinil para las oficinas del Programa Nacional de Competitividad.</t>
  </si>
  <si>
    <t>Cotización (Art. 38 LCE)</t>
  </si>
  <si>
    <t>PRONACOM-002-2025</t>
  </si>
  <si>
    <t>01/10/2025 al 30/09/2026</t>
  </si>
  <si>
    <t>Servicio de limpieza para las oficinas del Programa Nacional de Competitividad, correspondiente al mes al mes de enero 2026.</t>
  </si>
  <si>
    <t>E577592157</t>
  </si>
  <si>
    <t>Francisco Conrado Orozco Navarro</t>
  </si>
  <si>
    <t>Compra de refacciones para taller: Camino a la excelencia interna Kick-Off  de procesos y normas del Programa Nacional de Competitividad.</t>
  </si>
  <si>
    <t>E577409174</t>
  </si>
  <si>
    <t xml:space="preserve">Juana Mileny Mateo López </t>
  </si>
  <si>
    <t>Compra de regletas y extensiones eléctricas para uso en el Programa Nacional de Competitividad.</t>
  </si>
  <si>
    <t>E577492047</t>
  </si>
  <si>
    <t>Representaciones El Éxito, S.A.</t>
  </si>
  <si>
    <t>Compra de cafetera para uso en el área de cocina del Programa Nacional de Competitividad.</t>
  </si>
  <si>
    <t>Librería y Papelería Progreso, S.A.</t>
  </si>
  <si>
    <t>E577672630</t>
  </si>
  <si>
    <t>Compra de útiles de oficina (engrapadora, cintas doble cara, cintas) para uso en el Programa Nacional de Competitividad.</t>
  </si>
  <si>
    <t>E577412310</t>
  </si>
  <si>
    <t>Cecilio Toc Renoj</t>
  </si>
  <si>
    <t>Compra de azúcar para consumo en el Programa Nacional de Competitividad.</t>
  </si>
  <si>
    <t>GP Excelencia,S.A.</t>
  </si>
  <si>
    <t>E577458035</t>
  </si>
  <si>
    <t>Adquisición de porta afiche y rótulos para el Programa Nacional de Competitividad.</t>
  </si>
  <si>
    <t>Difigua,S.A.</t>
  </si>
  <si>
    <t>Compra de porta extintores de piso, para uso del Programa Nacional de Competitividad.</t>
  </si>
  <si>
    <t>E577829114</t>
  </si>
  <si>
    <t>Humberto Alfonso Veliz Valdez</t>
  </si>
  <si>
    <t>E577413309</t>
  </si>
  <si>
    <t>Compra de un (01) sello automático para uso de la Directora Ejecutiva en Funciones y un (01) hule para sello automático para uso de la Subdirectora Ejecutiva del Programa Nacional de Competivividad.</t>
  </si>
  <si>
    <t>Librería e Imprenta Vivian, S.A.</t>
  </si>
  <si>
    <t>E577933035</t>
  </si>
  <si>
    <t>Compra de protector para hojas tamaño carta y oficio para uso en el Programa Nacional de Competitividad.</t>
  </si>
  <si>
    <t>E577593439</t>
  </si>
  <si>
    <t>Adquisición de rótulo para el área de recepción en las oficinas que ocupa el Programa Nacional de Competitividad.</t>
  </si>
  <si>
    <t>Serviclean Global y Aires Acondicionados Dem, S.A</t>
  </si>
  <si>
    <t>E578237954</t>
  </si>
  <si>
    <t>Servicio de mantenimiento a las unidades de extracción de olores de los sanitarios del Programa Nacional de Competitividad</t>
  </si>
  <si>
    <t>Cámara de Comercio, S.A.</t>
  </si>
  <si>
    <t>E578328534</t>
  </si>
  <si>
    <t>Adquisición de firma electrónica avanzada para uso de la Subdirectora Ejecutiva y del Jefe Financiero del Programa Nacional de Competitividad, por un plazo de 12 meses.</t>
  </si>
  <si>
    <t>700141k</t>
  </si>
  <si>
    <t>E577410873</t>
  </si>
  <si>
    <t>Compra de útiles de oficina para uso en el Programa Nacional de Competitividad (Perforador, tijeras, sacagrapas, dispensador, bolígrafo azul y negro)</t>
  </si>
  <si>
    <t>E578481928</t>
  </si>
  <si>
    <t>Lorena Emperatriz Polanco Elizondo</t>
  </si>
  <si>
    <t>E578483408</t>
  </si>
  <si>
    <t>Compra de cortinas enrollables para las oficinas del Programa Nacional de Competitividad.</t>
  </si>
  <si>
    <t>Edgar Estuardo Escobedo</t>
  </si>
  <si>
    <t>E578623293</t>
  </si>
  <si>
    <t>Servicio de impresión de fotografía de la Vicepresidenta de la República de Guatemala, para uso en el Programa Nacional de Competitividad.</t>
  </si>
  <si>
    <t>E578574640</t>
  </si>
  <si>
    <t>Servicio de impresión de  1,000 hojas del libro de actas para uso del Departamento de Compras y Contrataciones y 500 hojas del libro de Actas Administrativas para uso de la Unidad Administrativa del Programa Nacional de Competitividad.</t>
  </si>
  <si>
    <t>E577842153</t>
  </si>
  <si>
    <t>Adquisición de extintores para uso del Programa Nacional de Competitividad.</t>
  </si>
  <si>
    <t>Cecilia Beatriz Franco Orellana</t>
  </si>
  <si>
    <t>E577670875</t>
  </si>
  <si>
    <t>Contratación de servicio de atención y protocolo para las reuniones: "Ruta de Competitividad Zacapa - Economía Cultural", en el departamento de Zacapa, el cual incluye: alimentación, organizado por el Programa Nacional de Competitividad -PRONACOM- del Ministerio de Economía, a realizarse el 28 y 29 de enero de 2026, en los municipios de Huité, Río Hondo y Estanzuela, del departamento de Zacapa.</t>
  </si>
  <si>
    <t>Climatización Controlada,SA</t>
  </si>
  <si>
    <t>E578580845</t>
  </si>
  <si>
    <t>Servicio de desinfección a equipos y ductos de aire acondicionado del Programa Nacional de Competitividad</t>
  </si>
  <si>
    <t>Climatización Artifical,S.A.</t>
  </si>
  <si>
    <t>Servicio de mantenimiento preventivo a equipos de aire acondicionado del Programa Nacional de Competitividad</t>
  </si>
  <si>
    <t>E578653303</t>
  </si>
  <si>
    <t>Servicio de impresión de lonas para roll ups banners para uso en eventos y actividades del Programa Nacional de Competitividad.</t>
  </si>
  <si>
    <t>E578650843</t>
  </si>
  <si>
    <t>Servicio de impresión de 100 tarjetas de presentación para uso de la Subdirectora Ejecutiva del Programa Nacional de Competitividad.</t>
  </si>
  <si>
    <t>E578582287</t>
  </si>
  <si>
    <t>Compra de horno microondas para uso en el área de cocina del Programa Nacional de Competitividad.</t>
  </si>
  <si>
    <t>E578654326</t>
  </si>
  <si>
    <t>Servicios de atención y protocolo para la reunión denominada: “Presentación del sistema web para la simplificación de procesos”, en el marco del Proyecto Transformación Digital, dirigida a autoridades del Ministerio de Ambiente y Recursos Naturales (MARN),  el cual incluye; (alimentación) organizado por el Programa Nacional de Competitividad del Ministerio de Economía, a realizarse el 12 de febrero de 2026.</t>
  </si>
  <si>
    <t>Hilda Ivette Gutiérrez Morales</t>
  </si>
  <si>
    <t>E578239388</t>
  </si>
  <si>
    <t>Contratación de servicios de atencion y protocolo para la reunión "Ruta de Competitividad Chiquimula - Economía Cultural", en el deparmento de Chiquimula, organizado por el Programa Nacional de Competitividad -PRONACOM- del Ministerio de Economía, el cual incluye: alimentación, a realizarse el 11 de febrero de 2026, en la Aldea Escobillal, Jocotán, Chiquimula</t>
  </si>
  <si>
    <t>Gloria del Camen Mora Cano</t>
  </si>
  <si>
    <t>E578392747</t>
  </si>
  <si>
    <t>Contratación de servicios por cuota de participación de la Agenda de Atracción de Inversión Nacional y Extranjera del Ministerio de Economía, como representantes de Guatemala en el evento "SEMICON COREA 2026", a realizarse en Seúl, Corea del Sur, del 11 al 13 de febrero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</si>
</sst>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13" x14ac:knownFonts="1">
    <font>
      <sz val="11"/>
      <color theme="1"/>
      <name val="Calibri"/>
      <family val="2"/>
      <scheme val="minor"/>
    </font>
    <font>
      <sz val="12"/>
      <color theme="1"/>
      <name val="Calibri"/>
      <family val="2"/>
      <scheme val="minor"/>
    </font>
    <font>
      <b/>
      <sz val="12"/>
      <color theme="1"/>
      <name val="Calibri"/>
      <family val="2"/>
      <scheme val="minor"/>
    </font>
    <font>
      <b/>
      <sz val="16"/>
      <color theme="1"/>
      <name val="Calibri"/>
      <family val="2"/>
      <scheme val="minor"/>
    </font>
    <font>
      <sz val="11"/>
      <color theme="1"/>
      <name val="Calibri"/>
      <family val="2"/>
      <scheme val="minor"/>
    </font>
    <font>
      <b/>
      <sz val="8"/>
      <color theme="1"/>
      <name val="Calibri"/>
      <family val="2"/>
      <scheme val="minor"/>
    </font>
    <font>
      <sz val="11"/>
      <name val="Calibri"/>
      <family val="2"/>
      <scheme val="minor"/>
    </font>
    <font>
      <sz val="11"/>
      <color rgb="FF000000"/>
      <name val="Calibri"/>
      <family val="2"/>
      <scheme val="minor"/>
    </font>
    <font>
      <sz val="11"/>
      <color rgb="FF1F1F1F"/>
      <name val="Calibri"/>
      <family val="2"/>
      <scheme val="minor"/>
    </font>
    <font>
      <b/>
      <sz val="12"/>
      <name val="Calibri"/>
      <family val="2"/>
      <scheme val="minor"/>
    </font>
    <font>
      <sz val="14"/>
      <color theme="1"/>
      <name val="Calibri"/>
      <family val="2"/>
      <scheme val="minor"/>
    </font>
    <font>
      <sz val="11"/>
      <color rgb="FFFF0000"/>
      <name val="Calibri"/>
      <family val="2"/>
      <scheme val="minor"/>
    </font>
    <font>
      <b/>
      <sz val="9"/>
      <color theme="0"/>
      <name val="Century Gothic"/>
      <family val="2"/>
    </font>
  </fonts>
  <fills count="6">
    <fill>
      <patternFill patternType="none"/>
    </fill>
    <fill>
      <patternFill patternType="gray125"/>
    </fill>
    <fill>
      <patternFill patternType="solid">
        <fgColor theme="3" tint="0.79998168889431442"/>
        <bgColor indexed="64"/>
      </patternFill>
    </fill>
    <fill>
      <patternFill patternType="solid">
        <fgColor theme="9" tint="0.39997558519241921"/>
        <bgColor indexed="64"/>
      </patternFill>
    </fill>
    <fill>
      <patternFill patternType="solid">
        <fgColor theme="4" tint="-0.499984740745262"/>
        <bgColor indexed="64"/>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3">
    <xf numFmtId="0" fontId="0" fillId="0" borderId="0"/>
    <xf numFmtId="0" fontId="1" fillId="0" borderId="0"/>
    <xf numFmtId="44" fontId="4" fillId="0" borderId="0" applyFont="0" applyFill="0" applyBorder="0" applyAlignment="0" applyProtection="0"/>
  </cellStyleXfs>
  <cellXfs count="74">
    <xf numFmtId="0" fontId="0" fillId="0" borderId="0" xfId="0"/>
    <xf numFmtId="0" fontId="2" fillId="0" borderId="0" xfId="0" applyFont="1" applyAlignment="1">
      <alignment horizontal="center" vertical="center"/>
    </xf>
    <xf numFmtId="0" fontId="5" fillId="2" borderId="1" xfId="0" applyFont="1" applyFill="1" applyBorder="1" applyAlignment="1">
      <alignment horizontal="center" vertical="center" wrapText="1"/>
    </xf>
    <xf numFmtId="0" fontId="0" fillId="0" borderId="0" xfId="0" applyAlignment="1">
      <alignment horizontal="center"/>
    </xf>
    <xf numFmtId="0" fontId="6" fillId="0" borderId="0" xfId="0" applyFont="1" applyAlignment="1">
      <alignment horizontal="center"/>
    </xf>
    <xf numFmtId="14" fontId="6" fillId="0" borderId="0" xfId="0" applyNumberFormat="1" applyFont="1" applyAlignment="1">
      <alignment horizontal="center"/>
    </xf>
    <xf numFmtId="14" fontId="6" fillId="0" borderId="0" xfId="0" applyNumberFormat="1" applyFont="1" applyAlignment="1">
      <alignment horizontal="center" wrapText="1"/>
    </xf>
    <xf numFmtId="0" fontId="6" fillId="0" borderId="1" xfId="0" applyFont="1" applyBorder="1" applyAlignment="1">
      <alignment vertical="center"/>
    </xf>
    <xf numFmtId="0" fontId="0" fillId="0" borderId="1" xfId="0" applyBorder="1" applyAlignment="1">
      <alignment vertical="center"/>
    </xf>
    <xf numFmtId="0" fontId="0" fillId="0" borderId="1" xfId="0" applyBorder="1" applyAlignment="1">
      <alignment vertical="center" wrapText="1"/>
    </xf>
    <xf numFmtId="0" fontId="8" fillId="0" borderId="0" xfId="0" applyFont="1"/>
    <xf numFmtId="0" fontId="0" fillId="0" borderId="1" xfId="0" applyBorder="1" applyAlignment="1">
      <alignment horizontal="left" vertical="center"/>
    </xf>
    <xf numFmtId="0" fontId="0" fillId="0" borderId="1" xfId="0" applyBorder="1" applyAlignment="1">
      <alignment horizontal="center" vertical="center"/>
    </xf>
    <xf numFmtId="0" fontId="6" fillId="0" borderId="1" xfId="0" applyFont="1" applyBorder="1" applyAlignment="1">
      <alignment vertical="center" wrapText="1"/>
    </xf>
    <xf numFmtId="0" fontId="8" fillId="0" borderId="0" xfId="0" applyFont="1" applyAlignment="1">
      <alignment wrapText="1"/>
    </xf>
    <xf numFmtId="0" fontId="7" fillId="0" borderId="0" xfId="0" applyFont="1" applyAlignment="1">
      <alignment horizontal="left"/>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14" fontId="0" fillId="0" borderId="1" xfId="0" applyNumberFormat="1" applyBorder="1" applyAlignment="1">
      <alignment horizontal="left" vertical="center"/>
    </xf>
    <xf numFmtId="0" fontId="0" fillId="0" borderId="1" xfId="0" applyBorder="1" applyAlignment="1">
      <alignment horizontal="center" vertical="center" wrapText="1"/>
    </xf>
    <xf numFmtId="14" fontId="0" fillId="0" borderId="1" xfId="0" applyNumberFormat="1" applyBorder="1" applyAlignment="1">
      <alignment vertical="center" wrapText="1"/>
    </xf>
    <xf numFmtId="0" fontId="6" fillId="0" borderId="1" xfId="0" applyFont="1" applyBorder="1" applyAlignment="1">
      <alignment horizontal="center" vertical="center"/>
    </xf>
    <xf numFmtId="0" fontId="11" fillId="0" borderId="1" xfId="0" applyFont="1" applyBorder="1" applyAlignment="1">
      <alignment vertical="center"/>
    </xf>
    <xf numFmtId="0" fontId="11" fillId="0" borderId="1" xfId="0" applyFont="1" applyBorder="1" applyAlignment="1">
      <alignment vertical="center" wrapText="1"/>
    </xf>
    <xf numFmtId="0" fontId="11" fillId="0" borderId="0" xfId="0" applyFont="1" applyAlignment="1">
      <alignment horizontal="left"/>
    </xf>
    <xf numFmtId="0" fontId="11" fillId="0" borderId="1" xfId="0" applyFont="1" applyBorder="1" applyAlignment="1">
      <alignment horizontal="left" vertical="center"/>
    </xf>
    <xf numFmtId="14" fontId="11" fillId="0" borderId="1" xfId="0" applyNumberFormat="1" applyFont="1" applyBorder="1" applyAlignment="1">
      <alignment horizontal="center" vertical="center"/>
    </xf>
    <xf numFmtId="14" fontId="11" fillId="0" borderId="1" xfId="0" applyNumberFormat="1" applyFont="1" applyBorder="1" applyAlignment="1">
      <alignment vertical="center" wrapText="1"/>
    </xf>
    <xf numFmtId="14" fontId="11" fillId="0" borderId="1" xfId="0" applyNumberFormat="1" applyFont="1" applyBorder="1" applyAlignment="1">
      <alignment horizontal="left" vertical="center"/>
    </xf>
    <xf numFmtId="0" fontId="11" fillId="0" borderId="1" xfId="0" applyFont="1" applyBorder="1" applyAlignment="1">
      <alignment horizontal="center" vertical="center" wrapText="1"/>
    </xf>
    <xf numFmtId="0" fontId="7" fillId="0" borderId="0" xfId="0" applyFont="1" applyAlignment="1">
      <alignment horizontal="center"/>
    </xf>
    <xf numFmtId="0" fontId="11" fillId="0" borderId="0" xfId="0" applyFont="1"/>
    <xf numFmtId="0" fontId="7" fillId="0" borderId="0" xfId="0" applyFont="1"/>
    <xf numFmtId="0" fontId="0" fillId="0" borderId="0" xfId="0" applyAlignment="1">
      <alignment horizontal="left" vertical="center" wrapText="1"/>
    </xf>
    <xf numFmtId="0" fontId="12" fillId="4" borderId="1" xfId="0" applyFont="1" applyFill="1" applyBorder="1" applyAlignment="1">
      <alignment horizontal="center" vertical="center" wrapText="1"/>
    </xf>
    <xf numFmtId="164" fontId="12" fillId="4" borderId="1" xfId="0" applyNumberFormat="1" applyFont="1" applyFill="1" applyBorder="1" applyAlignment="1">
      <alignment horizontal="center" vertical="center" wrapText="1"/>
    </xf>
    <xf numFmtId="0" fontId="0" fillId="0" borderId="1" xfId="0" applyBorder="1"/>
    <xf numFmtId="14" fontId="0" fillId="0" borderId="1" xfId="0" applyNumberFormat="1" applyBorder="1"/>
    <xf numFmtId="0" fontId="0" fillId="0" borderId="1" xfId="0" applyBorder="1" applyAlignment="1">
      <alignment wrapText="1"/>
    </xf>
    <xf numFmtId="44" fontId="0" fillId="0" borderId="1" xfId="0" applyNumberFormat="1" applyBorder="1" applyAlignment="1">
      <alignment wrapText="1"/>
    </xf>
    <xf numFmtId="14" fontId="0" fillId="5" borderId="1" xfId="0" applyNumberFormat="1" applyFill="1" applyBorder="1"/>
    <xf numFmtId="0" fontId="0" fillId="0" borderId="1" xfId="0" applyBorder="1" applyAlignment="1">
      <alignment horizontal="center" vertical="center" wrapText="1"/>
    </xf>
    <xf numFmtId="0" fontId="7" fillId="0" borderId="0" xfId="0" applyFont="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applyAlignment="1">
      <alignment vertical="center"/>
    </xf>
    <xf numFmtId="0" fontId="0" fillId="0" borderId="1" xfId="0" applyFill="1" applyBorder="1" applyAlignment="1">
      <alignment vertical="center" wrapText="1"/>
    </xf>
    <xf numFmtId="0" fontId="7" fillId="0" borderId="0" xfId="0" applyFont="1" applyFill="1" applyAlignment="1">
      <alignment horizontal="left"/>
    </xf>
    <xf numFmtId="0" fontId="6" fillId="0" borderId="0" xfId="0" applyFont="1" applyFill="1" applyAlignment="1">
      <alignment horizontal="center"/>
    </xf>
    <xf numFmtId="0" fontId="0" fillId="0" borderId="1" xfId="0" applyFill="1" applyBorder="1" applyAlignment="1">
      <alignment horizontal="left" vertical="center"/>
    </xf>
    <xf numFmtId="14" fontId="0" fillId="0" borderId="1" xfId="0" applyNumberFormat="1" applyFill="1" applyBorder="1" applyAlignment="1">
      <alignment horizontal="center" vertical="center"/>
    </xf>
    <xf numFmtId="14" fontId="0" fillId="0" borderId="1" xfId="0" applyNumberFormat="1" applyFill="1" applyBorder="1" applyAlignment="1">
      <alignment vertical="center" wrapText="1"/>
    </xf>
    <xf numFmtId="14" fontId="6" fillId="0" borderId="0" xfId="0" applyNumberFormat="1" applyFont="1" applyFill="1" applyAlignment="1">
      <alignment horizontal="center"/>
    </xf>
    <xf numFmtId="14" fontId="0" fillId="0" borderId="1" xfId="0" applyNumberFormat="1" applyFill="1" applyBorder="1" applyAlignment="1">
      <alignment horizontal="left" vertical="center"/>
    </xf>
    <xf numFmtId="0" fontId="7" fillId="0" borderId="0" xfId="0" applyFont="1" applyAlignment="1">
      <alignment horizontal="left" wrapText="1"/>
    </xf>
    <xf numFmtId="0" fontId="0" fillId="0" borderId="1" xfId="0" applyBorder="1" applyAlignment="1">
      <alignment horizontal="center" vertical="center" wrapText="1"/>
    </xf>
    <xf numFmtId="44" fontId="0" fillId="0" borderId="1" xfId="2" applyFont="1" applyFill="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center" vertical="center"/>
    </xf>
    <xf numFmtId="0" fontId="6" fillId="3" borderId="2" xfId="0" applyFont="1" applyFill="1" applyBorder="1" applyAlignment="1">
      <alignment horizontal="center" wrapText="1"/>
    </xf>
    <xf numFmtId="0" fontId="11" fillId="0" borderId="1" xfId="0" applyFont="1" applyBorder="1" applyAlignment="1">
      <alignment horizontal="center" vertical="center" wrapText="1"/>
    </xf>
    <xf numFmtId="44" fontId="11" fillId="0" borderId="1" xfId="2" applyFont="1" applyFill="1" applyBorder="1" applyAlignment="1">
      <alignment horizontal="center" vertical="center"/>
    </xf>
    <xf numFmtId="0" fontId="11" fillId="0" borderId="1" xfId="0" applyFont="1" applyBorder="1" applyAlignment="1">
      <alignment horizontal="center" vertical="center"/>
    </xf>
    <xf numFmtId="0" fontId="10" fillId="0" borderId="0" xfId="0" applyFont="1" applyAlignment="1">
      <alignment horizontal="center" wrapText="1"/>
    </xf>
    <xf numFmtId="44" fontId="6" fillId="0" borderId="1" xfId="2" applyFont="1"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3" fillId="0" borderId="0" xfId="0" applyFont="1" applyAlignment="1">
      <alignment horizontal="center"/>
    </xf>
    <xf numFmtId="0" fontId="0" fillId="0" borderId="1" xfId="0" applyFill="1" applyBorder="1" applyAlignment="1">
      <alignment horizontal="center" vertical="center" wrapText="1"/>
    </xf>
    <xf numFmtId="0" fontId="2" fillId="0" borderId="1" xfId="0" applyFont="1" applyFill="1" applyBorder="1" applyAlignment="1">
      <alignment horizontal="left" vertical="center"/>
    </xf>
    <xf numFmtId="0" fontId="0" fillId="0" borderId="1" xfId="0" applyFill="1" applyBorder="1" applyAlignment="1">
      <alignment horizontal="center" vertical="center"/>
    </xf>
  </cellXfs>
  <cellStyles count="3">
    <cellStyle name="Moneda" xfId="2" builtinId="4"/>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6"/>
  <sheetViews>
    <sheetView view="pageBreakPreview" topLeftCell="A40" zoomScale="75" zoomScaleNormal="75" zoomScaleSheetLayoutView="75" zoomScalePageLayoutView="75" workbookViewId="0">
      <selection activeCell="A47" sqref="A47:A51"/>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68" t="s">
        <v>19</v>
      </c>
      <c r="B1" s="68"/>
      <c r="C1" s="68"/>
      <c r="D1" s="68"/>
      <c r="E1" s="68"/>
      <c r="F1" s="68"/>
      <c r="G1" s="68"/>
      <c r="H1" s="68"/>
      <c r="I1" s="68"/>
      <c r="J1" s="68"/>
      <c r="K1" s="68"/>
    </row>
    <row r="2" spans="1:12" ht="15.75" x14ac:dyDescent="0.25">
      <c r="A2" s="68" t="s">
        <v>26</v>
      </c>
      <c r="B2" s="68"/>
      <c r="C2" s="68"/>
      <c r="D2" s="68"/>
      <c r="E2" s="68"/>
      <c r="F2" s="68"/>
      <c r="G2" s="68"/>
      <c r="H2" s="68"/>
      <c r="I2" s="68"/>
      <c r="J2" s="68"/>
      <c r="K2" s="68"/>
    </row>
    <row r="3" spans="1:12" ht="15.75" x14ac:dyDescent="0.25">
      <c r="A3" s="69" t="s">
        <v>29</v>
      </c>
      <c r="B3" s="69"/>
      <c r="C3" s="69"/>
      <c r="D3" s="69"/>
      <c r="E3" s="69"/>
      <c r="F3" s="69"/>
      <c r="G3" s="69"/>
      <c r="H3" s="69"/>
      <c r="I3" s="69"/>
      <c r="J3" s="69"/>
      <c r="K3" s="69"/>
    </row>
    <row r="4" spans="1:12" ht="15.75" x14ac:dyDescent="0.25">
      <c r="A4" s="68" t="s">
        <v>20</v>
      </c>
      <c r="B4" s="68"/>
      <c r="C4" s="68"/>
      <c r="D4" s="68"/>
      <c r="E4" s="68"/>
      <c r="F4" s="68"/>
      <c r="G4" s="68"/>
      <c r="H4" s="68"/>
      <c r="I4" s="68"/>
      <c r="J4" s="68"/>
      <c r="K4" s="68"/>
    </row>
    <row r="5" spans="1:12" ht="15.75" x14ac:dyDescent="0.25">
      <c r="A5" s="68" t="s">
        <v>33</v>
      </c>
      <c r="B5" s="68"/>
      <c r="C5" s="68"/>
      <c r="D5" s="68"/>
      <c r="E5" s="68"/>
      <c r="F5" s="68"/>
      <c r="G5" s="68"/>
      <c r="H5" s="68"/>
      <c r="I5" s="68"/>
      <c r="J5" s="68"/>
      <c r="K5" s="68"/>
    </row>
    <row r="6" spans="1:12" ht="15.75" x14ac:dyDescent="0.25">
      <c r="A6" s="68" t="s">
        <v>66</v>
      </c>
      <c r="B6" s="68"/>
      <c r="C6" s="68"/>
      <c r="D6" s="68"/>
      <c r="E6" s="68"/>
      <c r="F6" s="68"/>
      <c r="G6" s="68"/>
      <c r="H6" s="68"/>
      <c r="I6" s="68"/>
      <c r="J6" s="68"/>
      <c r="K6" s="68"/>
    </row>
    <row r="7" spans="1:12" ht="15.75" x14ac:dyDescent="0.25">
      <c r="A7" s="68" t="s">
        <v>84</v>
      </c>
      <c r="B7" s="68"/>
      <c r="C7" s="68"/>
      <c r="D7" s="68"/>
      <c r="E7" s="68"/>
      <c r="F7" s="68"/>
      <c r="G7" s="68"/>
      <c r="H7" s="68"/>
      <c r="I7" s="68"/>
      <c r="J7" s="68"/>
      <c r="K7" s="68"/>
    </row>
    <row r="8" spans="1:12" ht="15.75" x14ac:dyDescent="0.25">
      <c r="A8" s="68" t="s">
        <v>85</v>
      </c>
      <c r="B8" s="68"/>
      <c r="C8" s="68"/>
      <c r="D8" s="68"/>
      <c r="E8" s="68"/>
      <c r="F8" s="68"/>
      <c r="G8" s="68"/>
      <c r="H8" s="68"/>
      <c r="I8" s="68"/>
      <c r="J8" s="68"/>
      <c r="K8" s="68"/>
    </row>
    <row r="9" spans="1:12" ht="8.25" customHeight="1" x14ac:dyDescent="0.25">
      <c r="A9" s="1"/>
      <c r="B9" s="1"/>
      <c r="C9" s="1"/>
      <c r="D9" s="1"/>
      <c r="E9" s="1"/>
      <c r="F9" s="1"/>
      <c r="G9" s="1"/>
      <c r="H9" s="1"/>
      <c r="I9" s="1"/>
      <c r="J9" s="1"/>
      <c r="K9" s="1"/>
    </row>
    <row r="10" spans="1:12" ht="21" customHeight="1" x14ac:dyDescent="0.35">
      <c r="A10" s="70" t="s">
        <v>18</v>
      </c>
      <c r="B10" s="70"/>
      <c r="C10" s="70"/>
      <c r="D10" s="70"/>
      <c r="E10" s="70"/>
      <c r="F10" s="70"/>
      <c r="G10" s="70"/>
      <c r="H10" s="70"/>
      <c r="I10" s="70"/>
      <c r="J10" s="70"/>
      <c r="K10" s="70"/>
    </row>
    <row r="11" spans="1:12" ht="32.25" customHeight="1" x14ac:dyDescent="0.25">
      <c r="A11" s="2" t="s">
        <v>25</v>
      </c>
      <c r="B11" s="2" t="s">
        <v>15</v>
      </c>
      <c r="C11" s="2" t="s">
        <v>16</v>
      </c>
      <c r="D11" s="2" t="s">
        <v>17</v>
      </c>
      <c r="E11" s="2" t="s">
        <v>0</v>
      </c>
      <c r="F11" s="66" t="s">
        <v>1</v>
      </c>
      <c r="G11" s="66"/>
      <c r="H11" s="67" t="s">
        <v>2</v>
      </c>
      <c r="I11" s="67"/>
      <c r="J11" s="66" t="s">
        <v>3</v>
      </c>
      <c r="K11" s="66"/>
      <c r="L11" s="3" t="s">
        <v>27</v>
      </c>
    </row>
    <row r="12" spans="1:12" ht="30" x14ac:dyDescent="0.25">
      <c r="A12" s="56" t="s">
        <v>23</v>
      </c>
      <c r="B12" s="65">
        <v>6387.42</v>
      </c>
      <c r="C12" s="57">
        <f>+B12</f>
        <v>6387.42</v>
      </c>
      <c r="D12" s="58">
        <v>1</v>
      </c>
      <c r="E12" s="58">
        <v>111</v>
      </c>
      <c r="F12" s="8" t="s">
        <v>4</v>
      </c>
      <c r="G12" s="9" t="s">
        <v>34</v>
      </c>
      <c r="H12" s="8" t="s">
        <v>28</v>
      </c>
      <c r="I12" s="10" t="s">
        <v>68</v>
      </c>
      <c r="J12" s="8" t="s">
        <v>6</v>
      </c>
      <c r="K12" s="8" t="s">
        <v>22</v>
      </c>
    </row>
    <row r="13" spans="1:12" x14ac:dyDescent="0.25">
      <c r="A13" s="56"/>
      <c r="B13" s="65"/>
      <c r="C13" s="57"/>
      <c r="D13" s="58"/>
      <c r="E13" s="58"/>
      <c r="F13" s="8" t="s">
        <v>7</v>
      </c>
      <c r="G13" s="11">
        <v>51186128</v>
      </c>
      <c r="H13" s="8" t="s">
        <v>8</v>
      </c>
      <c r="I13" s="12" t="s">
        <v>22</v>
      </c>
      <c r="J13" s="8" t="s">
        <v>9</v>
      </c>
      <c r="K13" s="8" t="s">
        <v>22</v>
      </c>
    </row>
    <row r="14" spans="1:12" ht="120.4" customHeight="1" x14ac:dyDescent="0.25">
      <c r="A14" s="56"/>
      <c r="B14" s="65"/>
      <c r="C14" s="57"/>
      <c r="D14" s="58"/>
      <c r="E14" s="58"/>
      <c r="F14" s="58"/>
      <c r="G14" s="58"/>
      <c r="H14" s="9" t="s">
        <v>10</v>
      </c>
      <c r="I14" s="12" t="s">
        <v>22</v>
      </c>
      <c r="J14" s="9" t="s">
        <v>11</v>
      </c>
      <c r="K14" s="13" t="s">
        <v>69</v>
      </c>
      <c r="L14" s="5">
        <v>45488</v>
      </c>
    </row>
    <row r="15" spans="1:12" x14ac:dyDescent="0.25">
      <c r="A15" s="56"/>
      <c r="B15" s="65"/>
      <c r="C15" s="57"/>
      <c r="D15" s="58"/>
      <c r="E15" s="58"/>
      <c r="F15" s="58"/>
      <c r="G15" s="58"/>
      <c r="H15" s="8" t="s">
        <v>12</v>
      </c>
      <c r="I15" s="12" t="s">
        <v>22</v>
      </c>
      <c r="J15" s="8" t="s">
        <v>13</v>
      </c>
      <c r="K15" s="8" t="s">
        <v>22</v>
      </c>
    </row>
    <row r="16" spans="1:12" x14ac:dyDescent="0.25">
      <c r="A16" s="56"/>
      <c r="B16" s="65"/>
      <c r="C16" s="57"/>
      <c r="D16" s="58"/>
      <c r="E16" s="58"/>
      <c r="F16" s="58"/>
      <c r="G16" s="58"/>
      <c r="H16" s="8" t="s">
        <v>14</v>
      </c>
      <c r="I16" s="12" t="s">
        <v>32</v>
      </c>
      <c r="J16" s="8"/>
      <c r="K16" s="8"/>
    </row>
    <row r="17" spans="1:12" ht="30" x14ac:dyDescent="0.25">
      <c r="A17" s="56" t="s">
        <v>23</v>
      </c>
      <c r="B17" s="65">
        <v>4216.84</v>
      </c>
      <c r="C17" s="57">
        <f>+B17</f>
        <v>4216.84</v>
      </c>
      <c r="D17" s="58">
        <v>1</v>
      </c>
      <c r="E17" s="58">
        <v>113</v>
      </c>
      <c r="F17" s="8" t="s">
        <v>4</v>
      </c>
      <c r="G17" s="9" t="s">
        <v>21</v>
      </c>
      <c r="H17" s="8" t="s">
        <v>28</v>
      </c>
      <c r="I17" s="14" t="s">
        <v>70</v>
      </c>
      <c r="J17" s="8" t="s">
        <v>6</v>
      </c>
      <c r="K17" s="8" t="s">
        <v>22</v>
      </c>
    </row>
    <row r="18" spans="1:12" x14ac:dyDescent="0.25">
      <c r="A18" s="56"/>
      <c r="B18" s="65"/>
      <c r="C18" s="57"/>
      <c r="D18" s="58"/>
      <c r="E18" s="58"/>
      <c r="F18" s="8" t="s">
        <v>7</v>
      </c>
      <c r="G18" s="11">
        <v>9929290</v>
      </c>
      <c r="H18" s="8" t="s">
        <v>8</v>
      </c>
      <c r="I18" s="12" t="s">
        <v>22</v>
      </c>
      <c r="J18" s="8" t="s">
        <v>9</v>
      </c>
      <c r="K18" s="8" t="s">
        <v>22</v>
      </c>
    </row>
    <row r="19" spans="1:12" ht="30" x14ac:dyDescent="0.25">
      <c r="A19" s="56"/>
      <c r="B19" s="65"/>
      <c r="C19" s="57"/>
      <c r="D19" s="58"/>
      <c r="E19" s="58"/>
      <c r="F19" s="58"/>
      <c r="G19" s="58"/>
      <c r="H19" s="9" t="s">
        <v>10</v>
      </c>
      <c r="I19" s="12" t="s">
        <v>22</v>
      </c>
      <c r="J19" s="9" t="s">
        <v>11</v>
      </c>
      <c r="K19" s="13" t="s">
        <v>71</v>
      </c>
      <c r="L19" s="5">
        <v>45491</v>
      </c>
    </row>
    <row r="20" spans="1:12" x14ac:dyDescent="0.25">
      <c r="A20" s="56"/>
      <c r="B20" s="65"/>
      <c r="C20" s="57"/>
      <c r="D20" s="58"/>
      <c r="E20" s="58"/>
      <c r="F20" s="58"/>
      <c r="G20" s="58"/>
      <c r="H20" s="8" t="s">
        <v>12</v>
      </c>
      <c r="I20" s="12" t="s">
        <v>22</v>
      </c>
      <c r="J20" s="8" t="s">
        <v>13</v>
      </c>
      <c r="K20" s="8" t="s">
        <v>22</v>
      </c>
    </row>
    <row r="21" spans="1:12" x14ac:dyDescent="0.25">
      <c r="A21" s="56"/>
      <c r="B21" s="65"/>
      <c r="C21" s="57"/>
      <c r="D21" s="58"/>
      <c r="E21" s="58"/>
      <c r="F21" s="58"/>
      <c r="G21" s="58"/>
      <c r="H21" s="8" t="s">
        <v>14</v>
      </c>
      <c r="I21" s="12" t="s">
        <v>32</v>
      </c>
      <c r="J21" s="8"/>
      <c r="K21" s="8"/>
    </row>
    <row r="22" spans="1:12" ht="30" x14ac:dyDescent="0.25">
      <c r="A22" s="56" t="s">
        <v>30</v>
      </c>
      <c r="B22" s="57">
        <v>42000</v>
      </c>
      <c r="C22" s="57">
        <v>3500</v>
      </c>
      <c r="D22" s="58">
        <v>1</v>
      </c>
      <c r="E22" s="58">
        <v>113</v>
      </c>
      <c r="F22" s="8" t="s">
        <v>4</v>
      </c>
      <c r="G22" s="9" t="s">
        <v>21</v>
      </c>
      <c r="H22" s="8" t="s">
        <v>5</v>
      </c>
      <c r="I22" s="15">
        <v>22403574</v>
      </c>
      <c r="J22" s="8" t="s">
        <v>6</v>
      </c>
      <c r="K22" s="8" t="s">
        <v>45</v>
      </c>
    </row>
    <row r="23" spans="1:12" x14ac:dyDescent="0.25">
      <c r="A23" s="56"/>
      <c r="B23" s="57"/>
      <c r="C23" s="57"/>
      <c r="D23" s="58"/>
      <c r="E23" s="58"/>
      <c r="F23" s="8" t="s">
        <v>7</v>
      </c>
      <c r="G23" s="11">
        <v>9929290</v>
      </c>
      <c r="H23" s="8" t="s">
        <v>8</v>
      </c>
      <c r="I23" s="16">
        <v>45350</v>
      </c>
      <c r="J23" s="8" t="s">
        <v>9</v>
      </c>
      <c r="K23" s="17" t="s">
        <v>46</v>
      </c>
    </row>
    <row r="24" spans="1:12" ht="45" x14ac:dyDescent="0.25">
      <c r="A24" s="56"/>
      <c r="B24" s="57"/>
      <c r="C24" s="57"/>
      <c r="D24" s="58"/>
      <c r="E24" s="58"/>
      <c r="F24" s="58"/>
      <c r="G24" s="58"/>
      <c r="H24" s="9" t="s">
        <v>10</v>
      </c>
      <c r="I24" s="16">
        <v>45355</v>
      </c>
      <c r="J24" s="9" t="s">
        <v>11</v>
      </c>
      <c r="K24" s="9" t="s">
        <v>72</v>
      </c>
      <c r="L24" s="5">
        <v>45491</v>
      </c>
    </row>
    <row r="25" spans="1:12" x14ac:dyDescent="0.25">
      <c r="A25" s="56"/>
      <c r="B25" s="57"/>
      <c r="C25" s="57"/>
      <c r="D25" s="58"/>
      <c r="E25" s="58"/>
      <c r="F25" s="58"/>
      <c r="G25" s="58"/>
      <c r="H25" s="8" t="s">
        <v>12</v>
      </c>
      <c r="I25" s="16">
        <v>45362</v>
      </c>
      <c r="J25" s="8" t="s">
        <v>13</v>
      </c>
      <c r="K25" s="18">
        <v>45016</v>
      </c>
    </row>
    <row r="26" spans="1:12" x14ac:dyDescent="0.25">
      <c r="A26" s="56"/>
      <c r="B26" s="57"/>
      <c r="C26" s="57"/>
      <c r="D26" s="58"/>
      <c r="E26" s="58"/>
      <c r="F26" s="58"/>
      <c r="G26" s="58"/>
      <c r="H26" s="8" t="s">
        <v>14</v>
      </c>
      <c r="I26" s="19" t="s">
        <v>32</v>
      </c>
      <c r="J26" s="8"/>
      <c r="K26" s="8"/>
    </row>
    <row r="27" spans="1:12" ht="30" x14ac:dyDescent="0.25">
      <c r="A27" s="56" t="s">
        <v>30</v>
      </c>
      <c r="B27" s="57">
        <v>29400.03</v>
      </c>
      <c r="C27" s="57">
        <f>B27/9</f>
        <v>3266.67</v>
      </c>
      <c r="D27" s="58">
        <v>1</v>
      </c>
      <c r="E27" s="59">
        <v>199</v>
      </c>
      <c r="F27" s="8" t="s">
        <v>4</v>
      </c>
      <c r="G27" s="9" t="s">
        <v>42</v>
      </c>
      <c r="H27" s="8" t="s">
        <v>28</v>
      </c>
      <c r="I27" s="11">
        <v>22328726</v>
      </c>
      <c r="J27" s="8" t="s">
        <v>6</v>
      </c>
      <c r="K27" s="9" t="s">
        <v>43</v>
      </c>
    </row>
    <row r="28" spans="1:12" x14ac:dyDescent="0.25">
      <c r="A28" s="56"/>
      <c r="B28" s="57"/>
      <c r="C28" s="57"/>
      <c r="D28" s="58"/>
      <c r="E28" s="59"/>
      <c r="F28" s="8" t="s">
        <v>7</v>
      </c>
      <c r="G28" s="11">
        <v>108611000</v>
      </c>
      <c r="H28" s="8" t="s">
        <v>8</v>
      </c>
      <c r="I28" s="16">
        <v>45342</v>
      </c>
      <c r="J28" s="8" t="s">
        <v>9</v>
      </c>
      <c r="K28" s="9" t="s">
        <v>44</v>
      </c>
    </row>
    <row r="29" spans="1:12" ht="79.900000000000006" customHeight="1" x14ac:dyDescent="0.25">
      <c r="A29" s="56"/>
      <c r="B29" s="57"/>
      <c r="C29" s="57"/>
      <c r="D29" s="58"/>
      <c r="E29" s="59"/>
      <c r="F29" s="58"/>
      <c r="G29" s="58"/>
      <c r="H29" s="9" t="s">
        <v>10</v>
      </c>
      <c r="I29" s="16">
        <v>44979</v>
      </c>
      <c r="J29" s="9" t="s">
        <v>11</v>
      </c>
      <c r="K29" s="9" t="s">
        <v>73</v>
      </c>
      <c r="L29" s="5">
        <v>45491</v>
      </c>
    </row>
    <row r="30" spans="1:12" x14ac:dyDescent="0.25">
      <c r="A30" s="56"/>
      <c r="B30" s="57"/>
      <c r="C30" s="57"/>
      <c r="D30" s="58"/>
      <c r="E30" s="59"/>
      <c r="F30" s="58"/>
      <c r="G30" s="58"/>
      <c r="H30" s="8" t="s">
        <v>12</v>
      </c>
      <c r="I30" s="16">
        <v>44985</v>
      </c>
      <c r="J30" s="8" t="s">
        <v>13</v>
      </c>
      <c r="K30" s="18">
        <v>45351</v>
      </c>
    </row>
    <row r="31" spans="1:12" x14ac:dyDescent="0.25">
      <c r="A31" s="56"/>
      <c r="B31" s="57"/>
      <c r="C31" s="57"/>
      <c r="D31" s="58"/>
      <c r="E31" s="59"/>
      <c r="F31" s="58"/>
      <c r="G31" s="58"/>
      <c r="H31" s="8" t="s">
        <v>14</v>
      </c>
      <c r="I31" s="12" t="s">
        <v>32</v>
      </c>
      <c r="J31" s="8"/>
      <c r="K31" s="8"/>
    </row>
    <row r="32" spans="1:12" ht="14.45" customHeight="1" x14ac:dyDescent="0.25">
      <c r="A32" s="56" t="s">
        <v>30</v>
      </c>
      <c r="B32" s="57">
        <v>40000</v>
      </c>
      <c r="C32" s="57">
        <v>5000</v>
      </c>
      <c r="D32" s="58">
        <v>1</v>
      </c>
      <c r="E32" s="59">
        <v>185</v>
      </c>
      <c r="F32" s="8" t="s">
        <v>4</v>
      </c>
      <c r="G32" s="9" t="s">
        <v>52</v>
      </c>
      <c r="H32" s="8" t="s">
        <v>28</v>
      </c>
      <c r="I32" s="8">
        <v>22655425</v>
      </c>
      <c r="J32" s="8" t="s">
        <v>6</v>
      </c>
      <c r="K32" s="9" t="s">
        <v>54</v>
      </c>
    </row>
    <row r="33" spans="1:12" x14ac:dyDescent="0.25">
      <c r="A33" s="56"/>
      <c r="B33" s="57"/>
      <c r="C33" s="57"/>
      <c r="D33" s="58"/>
      <c r="E33" s="59"/>
      <c r="F33" s="8" t="s">
        <v>7</v>
      </c>
      <c r="G33" s="11" t="s">
        <v>53</v>
      </c>
      <c r="H33" s="8" t="s">
        <v>8</v>
      </c>
      <c r="I33" s="16">
        <v>45385</v>
      </c>
      <c r="J33" s="8" t="s">
        <v>9</v>
      </c>
      <c r="K33" s="9" t="s">
        <v>55</v>
      </c>
    </row>
    <row r="34" spans="1:12" ht="137.44999999999999" customHeight="1" x14ac:dyDescent="0.25">
      <c r="A34" s="56"/>
      <c r="B34" s="57"/>
      <c r="C34" s="57"/>
      <c r="D34" s="58"/>
      <c r="E34" s="59"/>
      <c r="F34" s="58"/>
      <c r="G34" s="58"/>
      <c r="H34" s="9" t="s">
        <v>10</v>
      </c>
      <c r="I34" s="16">
        <v>45387</v>
      </c>
      <c r="J34" s="9" t="s">
        <v>11</v>
      </c>
      <c r="K34" s="9" t="s">
        <v>74</v>
      </c>
      <c r="L34" s="5">
        <v>45488</v>
      </c>
    </row>
    <row r="35" spans="1:12" x14ac:dyDescent="0.25">
      <c r="A35" s="56"/>
      <c r="B35" s="57"/>
      <c r="C35" s="57"/>
      <c r="D35" s="58"/>
      <c r="E35" s="59"/>
      <c r="F35" s="58"/>
      <c r="G35" s="58"/>
      <c r="H35" s="8" t="s">
        <v>12</v>
      </c>
      <c r="I35" s="16">
        <v>45394</v>
      </c>
      <c r="J35" s="8" t="s">
        <v>13</v>
      </c>
      <c r="K35" s="20">
        <v>45399</v>
      </c>
    </row>
    <row r="36" spans="1:12" x14ac:dyDescent="0.25">
      <c r="A36" s="56"/>
      <c r="B36" s="57"/>
      <c r="C36" s="57"/>
      <c r="D36" s="58"/>
      <c r="E36" s="59"/>
      <c r="F36" s="58"/>
      <c r="G36" s="58"/>
      <c r="H36" s="7" t="s">
        <v>14</v>
      </c>
      <c r="I36" s="21" t="s">
        <v>32</v>
      </c>
      <c r="J36" s="7"/>
      <c r="K36" s="7"/>
      <c r="L36" s="4"/>
    </row>
    <row r="37" spans="1:12" x14ac:dyDescent="0.25">
      <c r="A37" s="56" t="s">
        <v>30</v>
      </c>
      <c r="B37" s="57">
        <v>51975</v>
      </c>
      <c r="C37" s="57">
        <v>7425</v>
      </c>
      <c r="D37" s="58">
        <v>1</v>
      </c>
      <c r="E37" s="59">
        <v>185</v>
      </c>
      <c r="F37" s="8" t="s">
        <v>4</v>
      </c>
      <c r="G37" s="9" t="s">
        <v>56</v>
      </c>
      <c r="H37" s="8" t="s">
        <v>28</v>
      </c>
      <c r="I37" s="8">
        <v>22746374</v>
      </c>
      <c r="J37" s="8" t="s">
        <v>6</v>
      </c>
      <c r="K37" s="9" t="s">
        <v>57</v>
      </c>
    </row>
    <row r="38" spans="1:12" x14ac:dyDescent="0.25">
      <c r="A38" s="56"/>
      <c r="B38" s="57"/>
      <c r="C38" s="57"/>
      <c r="D38" s="58"/>
      <c r="E38" s="59"/>
      <c r="F38" s="8" t="s">
        <v>7</v>
      </c>
      <c r="G38" s="11">
        <v>33480788</v>
      </c>
      <c r="H38" s="8" t="s">
        <v>8</v>
      </c>
      <c r="I38" s="16">
        <v>45397</v>
      </c>
      <c r="J38" s="8" t="s">
        <v>9</v>
      </c>
      <c r="K38" s="9" t="s">
        <v>58</v>
      </c>
    </row>
    <row r="39" spans="1:12" ht="120.6" customHeight="1" x14ac:dyDescent="0.25">
      <c r="A39" s="56"/>
      <c r="B39" s="57"/>
      <c r="C39" s="57"/>
      <c r="D39" s="58"/>
      <c r="E39" s="59"/>
      <c r="F39" s="58"/>
      <c r="G39" s="58"/>
      <c r="H39" s="9" t="s">
        <v>10</v>
      </c>
      <c r="I39" s="16">
        <v>45399</v>
      </c>
      <c r="J39" s="9" t="s">
        <v>11</v>
      </c>
      <c r="K39" s="9" t="s">
        <v>75</v>
      </c>
      <c r="L39" s="5">
        <v>45491</v>
      </c>
    </row>
    <row r="40" spans="1:12" x14ac:dyDescent="0.25">
      <c r="A40" s="56"/>
      <c r="B40" s="57"/>
      <c r="C40" s="57"/>
      <c r="D40" s="58"/>
      <c r="E40" s="59"/>
      <c r="F40" s="58"/>
      <c r="G40" s="58"/>
      <c r="H40" s="8" t="s">
        <v>12</v>
      </c>
      <c r="I40" s="16">
        <v>45404</v>
      </c>
      <c r="J40" s="8" t="s">
        <v>13</v>
      </c>
      <c r="K40" s="20">
        <v>45411</v>
      </c>
    </row>
    <row r="41" spans="1:12" x14ac:dyDescent="0.25">
      <c r="A41" s="56"/>
      <c r="B41" s="57"/>
      <c r="C41" s="57"/>
      <c r="D41" s="58"/>
      <c r="E41" s="59"/>
      <c r="F41" s="58"/>
      <c r="G41" s="58"/>
      <c r="H41" s="7" t="s">
        <v>14</v>
      </c>
      <c r="I41" s="21" t="s">
        <v>32</v>
      </c>
      <c r="J41" s="7"/>
      <c r="K41" s="7"/>
      <c r="L41" s="4"/>
    </row>
    <row r="42" spans="1:12" ht="32.450000000000003" customHeight="1" x14ac:dyDescent="0.25">
      <c r="A42" s="56" t="s">
        <v>30</v>
      </c>
      <c r="B42" s="57">
        <v>36000</v>
      </c>
      <c r="C42" s="57">
        <v>6000</v>
      </c>
      <c r="D42" s="58">
        <v>1</v>
      </c>
      <c r="E42" s="58">
        <v>199</v>
      </c>
      <c r="F42" s="8" t="s">
        <v>4</v>
      </c>
      <c r="G42" s="9" t="s">
        <v>42</v>
      </c>
      <c r="H42" s="8" t="s">
        <v>5</v>
      </c>
      <c r="I42" s="15">
        <v>22798277</v>
      </c>
      <c r="J42" s="8" t="s">
        <v>6</v>
      </c>
      <c r="K42" s="9" t="s">
        <v>76</v>
      </c>
    </row>
    <row r="43" spans="1:12" ht="21.6" customHeight="1" x14ac:dyDescent="0.25">
      <c r="A43" s="56"/>
      <c r="B43" s="57"/>
      <c r="C43" s="57"/>
      <c r="D43" s="58"/>
      <c r="E43" s="58"/>
      <c r="F43" s="8" t="s">
        <v>7</v>
      </c>
      <c r="G43" s="11">
        <v>108611000</v>
      </c>
      <c r="H43" s="8" t="s">
        <v>8</v>
      </c>
      <c r="I43" s="16">
        <v>45399</v>
      </c>
      <c r="J43" s="8" t="s">
        <v>9</v>
      </c>
      <c r="K43" s="20" t="s">
        <v>77</v>
      </c>
    </row>
    <row r="44" spans="1:12" ht="29.45" customHeight="1" x14ac:dyDescent="0.25">
      <c r="A44" s="56"/>
      <c r="B44" s="57"/>
      <c r="C44" s="57"/>
      <c r="D44" s="58"/>
      <c r="E44" s="58"/>
      <c r="F44" s="58"/>
      <c r="G44" s="58"/>
      <c r="H44" s="9" t="s">
        <v>10</v>
      </c>
      <c r="I44" s="16">
        <v>45404</v>
      </c>
      <c r="J44" s="9" t="s">
        <v>11</v>
      </c>
      <c r="K44" s="9" t="s">
        <v>78</v>
      </c>
      <c r="L44" s="5">
        <v>45488</v>
      </c>
    </row>
    <row r="45" spans="1:12" ht="21.6" customHeight="1" x14ac:dyDescent="0.25">
      <c r="A45" s="56"/>
      <c r="B45" s="57"/>
      <c r="C45" s="57"/>
      <c r="D45" s="58"/>
      <c r="E45" s="58"/>
      <c r="F45" s="58"/>
      <c r="G45" s="58"/>
      <c r="H45" s="8" t="s">
        <v>12</v>
      </c>
      <c r="I45" s="16">
        <v>45437</v>
      </c>
      <c r="J45" s="8" t="s">
        <v>13</v>
      </c>
      <c r="K45" s="18">
        <v>45419</v>
      </c>
    </row>
    <row r="46" spans="1:12" ht="21.6" customHeight="1" x14ac:dyDescent="0.25">
      <c r="A46" s="56"/>
      <c r="B46" s="57"/>
      <c r="C46" s="57"/>
      <c r="D46" s="58"/>
      <c r="E46" s="58"/>
      <c r="F46" s="58"/>
      <c r="G46" s="58"/>
      <c r="H46" s="8" t="s">
        <v>14</v>
      </c>
      <c r="I46" s="19" t="s">
        <v>32</v>
      </c>
      <c r="J46" s="8"/>
      <c r="K46" s="8"/>
    </row>
    <row r="47" spans="1:12" ht="30" x14ac:dyDescent="0.25">
      <c r="A47" s="61" t="s">
        <v>30</v>
      </c>
      <c r="B47" s="62">
        <v>68500</v>
      </c>
      <c r="C47" s="62">
        <v>13700</v>
      </c>
      <c r="D47" s="63">
        <v>1</v>
      </c>
      <c r="E47" s="63">
        <v>199</v>
      </c>
      <c r="F47" s="22" t="s">
        <v>4</v>
      </c>
      <c r="G47" s="23" t="s">
        <v>42</v>
      </c>
      <c r="H47" s="22" t="s">
        <v>5</v>
      </c>
      <c r="I47" s="24">
        <v>23231645</v>
      </c>
      <c r="J47" s="22" t="s">
        <v>6</v>
      </c>
      <c r="K47" s="23" t="s">
        <v>86</v>
      </c>
      <c r="L47" s="60" t="s">
        <v>93</v>
      </c>
    </row>
    <row r="48" spans="1:12" x14ac:dyDescent="0.25">
      <c r="A48" s="61"/>
      <c r="B48" s="62"/>
      <c r="C48" s="62"/>
      <c r="D48" s="63"/>
      <c r="E48" s="63"/>
      <c r="F48" s="22" t="s">
        <v>7</v>
      </c>
      <c r="G48" s="25">
        <v>108611000</v>
      </c>
      <c r="H48" s="22" t="s">
        <v>8</v>
      </c>
      <c r="I48" s="26">
        <v>45443</v>
      </c>
      <c r="J48" s="22" t="s">
        <v>9</v>
      </c>
      <c r="K48" s="27" t="s">
        <v>87</v>
      </c>
      <c r="L48" s="60"/>
    </row>
    <row r="49" spans="1:12" ht="30" x14ac:dyDescent="0.25">
      <c r="A49" s="61"/>
      <c r="B49" s="62"/>
      <c r="C49" s="62"/>
      <c r="D49" s="63"/>
      <c r="E49" s="63"/>
      <c r="F49" s="63"/>
      <c r="G49" s="63"/>
      <c r="H49" s="23" t="s">
        <v>10</v>
      </c>
      <c r="I49" s="26">
        <v>45447</v>
      </c>
      <c r="J49" s="23" t="s">
        <v>11</v>
      </c>
      <c r="K49" s="23" t="s">
        <v>88</v>
      </c>
      <c r="L49" s="60"/>
    </row>
    <row r="50" spans="1:12" x14ac:dyDescent="0.25">
      <c r="A50" s="61"/>
      <c r="B50" s="62"/>
      <c r="C50" s="62"/>
      <c r="D50" s="63"/>
      <c r="E50" s="63"/>
      <c r="F50" s="63"/>
      <c r="G50" s="63"/>
      <c r="H50" s="22" t="s">
        <v>12</v>
      </c>
      <c r="I50" s="26">
        <v>45454</v>
      </c>
      <c r="J50" s="22" t="s">
        <v>13</v>
      </c>
      <c r="K50" s="28">
        <v>45436</v>
      </c>
      <c r="L50" s="4"/>
    </row>
    <row r="51" spans="1:12" x14ac:dyDescent="0.25">
      <c r="A51" s="61"/>
      <c r="B51" s="62"/>
      <c r="C51" s="62"/>
      <c r="D51" s="63"/>
      <c r="E51" s="63"/>
      <c r="F51" s="63"/>
      <c r="G51" s="63"/>
      <c r="H51" s="22" t="s">
        <v>14</v>
      </c>
      <c r="I51" s="29" t="s">
        <v>32</v>
      </c>
      <c r="J51" s="22"/>
      <c r="K51" s="22"/>
      <c r="L51" s="4"/>
    </row>
    <row r="52" spans="1:12" ht="30" x14ac:dyDescent="0.25">
      <c r="A52" s="56" t="s">
        <v>30</v>
      </c>
      <c r="B52" s="57">
        <v>40771.39</v>
      </c>
      <c r="C52" s="57">
        <v>40771.39</v>
      </c>
      <c r="D52" s="58">
        <v>1</v>
      </c>
      <c r="E52" s="58">
        <v>113</v>
      </c>
      <c r="F52" s="8" t="s">
        <v>4</v>
      </c>
      <c r="G52" s="9" t="s">
        <v>89</v>
      </c>
      <c r="H52" s="8" t="s">
        <v>5</v>
      </c>
      <c r="I52" s="15">
        <v>23506415</v>
      </c>
      <c r="J52" s="8" t="s">
        <v>6</v>
      </c>
      <c r="K52" s="9" t="s">
        <v>90</v>
      </c>
      <c r="L52" s="4"/>
    </row>
    <row r="53" spans="1:12" x14ac:dyDescent="0.25">
      <c r="A53" s="56"/>
      <c r="B53" s="57"/>
      <c r="C53" s="57"/>
      <c r="D53" s="58"/>
      <c r="E53" s="58"/>
      <c r="F53" s="8" t="s">
        <v>7</v>
      </c>
      <c r="G53" s="11">
        <v>70154856</v>
      </c>
      <c r="H53" s="8" t="s">
        <v>8</v>
      </c>
      <c r="I53" s="16">
        <v>45470</v>
      </c>
      <c r="J53" s="8" t="s">
        <v>9</v>
      </c>
      <c r="K53" s="20" t="s">
        <v>91</v>
      </c>
      <c r="L53" s="4"/>
    </row>
    <row r="54" spans="1:12" ht="30" x14ac:dyDescent="0.25">
      <c r="A54" s="56"/>
      <c r="B54" s="57"/>
      <c r="C54" s="57"/>
      <c r="D54" s="58"/>
      <c r="E54" s="58"/>
      <c r="F54" s="58"/>
      <c r="G54" s="58"/>
      <c r="H54" s="9" t="s">
        <v>10</v>
      </c>
      <c r="I54" s="16">
        <v>45475</v>
      </c>
      <c r="J54" s="9" t="s">
        <v>11</v>
      </c>
      <c r="K54" s="9" t="s">
        <v>92</v>
      </c>
      <c r="L54" s="4"/>
    </row>
    <row r="55" spans="1:12" x14ac:dyDescent="0.25">
      <c r="A55" s="56"/>
      <c r="B55" s="57"/>
      <c r="C55" s="57"/>
      <c r="D55" s="58"/>
      <c r="E55" s="58"/>
      <c r="F55" s="58"/>
      <c r="G55" s="58"/>
      <c r="H55" s="8" t="s">
        <v>12</v>
      </c>
      <c r="I55" s="16">
        <v>45477</v>
      </c>
      <c r="J55" s="8" t="s">
        <v>13</v>
      </c>
      <c r="K55" s="18">
        <v>45478</v>
      </c>
      <c r="L55" s="4"/>
    </row>
    <row r="56" spans="1:12" x14ac:dyDescent="0.25">
      <c r="A56" s="56"/>
      <c r="B56" s="57"/>
      <c r="C56" s="57"/>
      <c r="D56" s="58"/>
      <c r="E56" s="58"/>
      <c r="F56" s="58"/>
      <c r="G56" s="58"/>
      <c r="H56" s="8" t="s">
        <v>14</v>
      </c>
      <c r="I56" s="19" t="s">
        <v>32</v>
      </c>
      <c r="J56" s="8"/>
      <c r="K56" s="8"/>
      <c r="L56" s="4"/>
    </row>
    <row r="57" spans="1:12" ht="30" x14ac:dyDescent="0.25">
      <c r="A57" s="56" t="s">
        <v>30</v>
      </c>
      <c r="B57" s="57">
        <v>43200</v>
      </c>
      <c r="C57" s="57">
        <v>3600</v>
      </c>
      <c r="D57" s="58">
        <v>1</v>
      </c>
      <c r="E57" s="58">
        <v>157</v>
      </c>
      <c r="F57" s="8" t="s">
        <v>4</v>
      </c>
      <c r="G57" s="9" t="s">
        <v>149</v>
      </c>
      <c r="H57" s="8" t="s">
        <v>5</v>
      </c>
      <c r="I57" s="15">
        <v>23407042</v>
      </c>
      <c r="J57" s="8" t="s">
        <v>6</v>
      </c>
      <c r="K57" s="9" t="s">
        <v>150</v>
      </c>
      <c r="L57" s="4"/>
    </row>
    <row r="58" spans="1:12" x14ac:dyDescent="0.25">
      <c r="A58" s="56"/>
      <c r="B58" s="57"/>
      <c r="C58" s="57"/>
      <c r="D58" s="58"/>
      <c r="E58" s="58"/>
      <c r="F58" s="8" t="s">
        <v>7</v>
      </c>
      <c r="G58" s="11">
        <v>64276554</v>
      </c>
      <c r="H58" s="8" t="s">
        <v>8</v>
      </c>
      <c r="I58" s="16">
        <v>45461</v>
      </c>
      <c r="J58" s="8" t="s">
        <v>9</v>
      </c>
      <c r="K58" s="20" t="s">
        <v>151</v>
      </c>
      <c r="L58" s="4"/>
    </row>
    <row r="59" spans="1:12" ht="60" x14ac:dyDescent="0.25">
      <c r="A59" s="56"/>
      <c r="B59" s="57"/>
      <c r="C59" s="57"/>
      <c r="D59" s="58"/>
      <c r="E59" s="58"/>
      <c r="F59" s="58"/>
      <c r="G59" s="58"/>
      <c r="H59" s="9" t="s">
        <v>10</v>
      </c>
      <c r="I59" s="16">
        <v>45463</v>
      </c>
      <c r="J59" s="9" t="s">
        <v>11</v>
      </c>
      <c r="K59" s="9" t="s">
        <v>155</v>
      </c>
      <c r="L59" s="4"/>
    </row>
    <row r="60" spans="1:12" x14ac:dyDescent="0.25">
      <c r="A60" s="56"/>
      <c r="B60" s="57"/>
      <c r="C60" s="57"/>
      <c r="D60" s="58"/>
      <c r="E60" s="58"/>
      <c r="F60" s="58"/>
      <c r="G60" s="58"/>
      <c r="H60" s="8" t="s">
        <v>12</v>
      </c>
      <c r="I60" s="16">
        <v>45468</v>
      </c>
      <c r="J60" s="8" t="s">
        <v>13</v>
      </c>
      <c r="K60" s="18">
        <v>45471</v>
      </c>
      <c r="L60" s="4"/>
    </row>
    <row r="61" spans="1:12" x14ac:dyDescent="0.25">
      <c r="A61" s="56"/>
      <c r="B61" s="57"/>
      <c r="C61" s="57"/>
      <c r="D61" s="58"/>
      <c r="E61" s="58"/>
      <c r="F61" s="58"/>
      <c r="G61" s="58"/>
      <c r="H61" s="8" t="s">
        <v>14</v>
      </c>
      <c r="I61" s="19" t="s">
        <v>32</v>
      </c>
      <c r="J61" s="8"/>
      <c r="K61" s="8"/>
      <c r="L61" s="4"/>
    </row>
    <row r="62" spans="1:12" x14ac:dyDescent="0.25">
      <c r="A62" s="56" t="s">
        <v>36</v>
      </c>
      <c r="B62" s="57">
        <v>1018011.96</v>
      </c>
      <c r="C62" s="57">
        <v>84834.33</v>
      </c>
      <c r="D62" s="58">
        <v>1</v>
      </c>
      <c r="E62" s="58">
        <v>151</v>
      </c>
      <c r="F62" s="8" t="s">
        <v>4</v>
      </c>
      <c r="G62" s="9" t="s">
        <v>37</v>
      </c>
      <c r="H62" s="8" t="s">
        <v>28</v>
      </c>
      <c r="I62" s="12" t="s">
        <v>38</v>
      </c>
      <c r="J62" s="8" t="s">
        <v>6</v>
      </c>
      <c r="K62" s="9" t="s">
        <v>39</v>
      </c>
    </row>
    <row r="63" spans="1:12" x14ac:dyDescent="0.25">
      <c r="A63" s="56"/>
      <c r="B63" s="57"/>
      <c r="C63" s="57"/>
      <c r="D63" s="58"/>
      <c r="E63" s="58"/>
      <c r="F63" s="8" t="s">
        <v>7</v>
      </c>
      <c r="G63" s="11">
        <v>6409059</v>
      </c>
      <c r="H63" s="8" t="s">
        <v>8</v>
      </c>
      <c r="I63" s="16" t="s">
        <v>22</v>
      </c>
      <c r="J63" s="8" t="s">
        <v>9</v>
      </c>
      <c r="K63" s="9" t="s">
        <v>40</v>
      </c>
    </row>
    <row r="64" spans="1:12" ht="45" x14ac:dyDescent="0.25">
      <c r="A64" s="56"/>
      <c r="B64" s="57"/>
      <c r="C64" s="57"/>
      <c r="D64" s="58"/>
      <c r="E64" s="58"/>
      <c r="F64" s="58"/>
      <c r="G64" s="58"/>
      <c r="H64" s="9" t="s">
        <v>10</v>
      </c>
      <c r="I64" s="16" t="s">
        <v>22</v>
      </c>
      <c r="J64" s="9" t="s">
        <v>11</v>
      </c>
      <c r="K64" s="9" t="s">
        <v>79</v>
      </c>
      <c r="L64" s="5">
        <v>45492</v>
      </c>
    </row>
    <row r="65" spans="1:12" x14ac:dyDescent="0.25">
      <c r="A65" s="56"/>
      <c r="B65" s="57"/>
      <c r="C65" s="57"/>
      <c r="D65" s="58"/>
      <c r="E65" s="58"/>
      <c r="F65" s="58"/>
      <c r="G65" s="58"/>
      <c r="H65" s="8" t="s">
        <v>12</v>
      </c>
      <c r="I65" s="16" t="s">
        <v>22</v>
      </c>
      <c r="J65" s="8" t="s">
        <v>13</v>
      </c>
      <c r="K65" s="18">
        <v>45358</v>
      </c>
      <c r="L65" s="5"/>
    </row>
    <row r="66" spans="1:12" x14ac:dyDescent="0.25">
      <c r="A66" s="56"/>
      <c r="B66" s="57"/>
      <c r="C66" s="57"/>
      <c r="D66" s="58"/>
      <c r="E66" s="58"/>
      <c r="F66" s="58"/>
      <c r="G66" s="58"/>
      <c r="H66" s="8" t="s">
        <v>14</v>
      </c>
      <c r="I66" s="19" t="s">
        <v>22</v>
      </c>
      <c r="J66" s="8"/>
      <c r="K66" s="8"/>
    </row>
    <row r="67" spans="1:12" ht="14.45" customHeight="1" x14ac:dyDescent="0.25">
      <c r="A67" s="56" t="s">
        <v>59</v>
      </c>
      <c r="B67" s="57">
        <v>171240</v>
      </c>
      <c r="C67" s="57">
        <v>14270</v>
      </c>
      <c r="D67" s="58">
        <v>1</v>
      </c>
      <c r="E67" s="58">
        <v>199</v>
      </c>
      <c r="F67" s="8" t="s">
        <v>4</v>
      </c>
      <c r="G67" s="9" t="s">
        <v>60</v>
      </c>
      <c r="H67" s="8" t="s">
        <v>5</v>
      </c>
      <c r="I67" s="30">
        <v>20661169</v>
      </c>
      <c r="J67" s="8" t="s">
        <v>6</v>
      </c>
      <c r="K67" s="9" t="s">
        <v>61</v>
      </c>
    </row>
    <row r="68" spans="1:12" x14ac:dyDescent="0.25">
      <c r="A68" s="56"/>
      <c r="B68" s="57"/>
      <c r="C68" s="57"/>
      <c r="D68" s="58"/>
      <c r="E68" s="58"/>
      <c r="F68" s="8" t="s">
        <v>7</v>
      </c>
      <c r="G68" s="11">
        <v>7055269</v>
      </c>
      <c r="H68" s="8" t="s">
        <v>8</v>
      </c>
      <c r="I68" s="16">
        <v>45048</v>
      </c>
      <c r="J68" s="8" t="s">
        <v>9</v>
      </c>
      <c r="K68" s="9" t="s">
        <v>62</v>
      </c>
    </row>
    <row r="69" spans="1:12" ht="46.9" customHeight="1" x14ac:dyDescent="0.25">
      <c r="A69" s="56"/>
      <c r="B69" s="57"/>
      <c r="C69" s="57"/>
      <c r="D69" s="58"/>
      <c r="E69" s="58"/>
      <c r="F69" s="58"/>
      <c r="G69" s="58"/>
      <c r="H69" s="9" t="s">
        <v>10</v>
      </c>
      <c r="I69" s="16">
        <v>45127</v>
      </c>
      <c r="J69" s="9" t="s">
        <v>11</v>
      </c>
      <c r="K69" s="9" t="s">
        <v>80</v>
      </c>
      <c r="L69" s="5">
        <v>45488</v>
      </c>
    </row>
    <row r="70" spans="1:12" x14ac:dyDescent="0.25">
      <c r="A70" s="56"/>
      <c r="B70" s="57"/>
      <c r="C70" s="57"/>
      <c r="D70" s="58"/>
      <c r="E70" s="58"/>
      <c r="F70" s="58"/>
      <c r="G70" s="58"/>
      <c r="H70" s="8" t="s">
        <v>12</v>
      </c>
      <c r="I70" s="16">
        <v>45127</v>
      </c>
      <c r="J70" s="8" t="s">
        <v>13</v>
      </c>
      <c r="K70" s="18">
        <v>45139</v>
      </c>
    </row>
    <row r="71" spans="1:12" x14ac:dyDescent="0.25">
      <c r="A71" s="56"/>
      <c r="B71" s="57"/>
      <c r="C71" s="57"/>
      <c r="D71" s="58"/>
      <c r="E71" s="58"/>
      <c r="F71" s="58"/>
      <c r="G71" s="58"/>
      <c r="H71" s="8" t="s">
        <v>14</v>
      </c>
      <c r="I71" s="19" t="s">
        <v>32</v>
      </c>
      <c r="J71" s="8"/>
      <c r="K71" s="8"/>
    </row>
    <row r="72" spans="1:12" ht="30" x14ac:dyDescent="0.25">
      <c r="A72" s="61" t="s">
        <v>31</v>
      </c>
      <c r="B72" s="62">
        <v>17280</v>
      </c>
      <c r="C72" s="62">
        <v>1440</v>
      </c>
      <c r="D72" s="63">
        <v>1</v>
      </c>
      <c r="E72" s="63">
        <v>199</v>
      </c>
      <c r="F72" s="22" t="s">
        <v>4</v>
      </c>
      <c r="G72" s="23" t="s">
        <v>24</v>
      </c>
      <c r="H72" s="22" t="s">
        <v>28</v>
      </c>
      <c r="I72" s="31" t="s">
        <v>35</v>
      </c>
      <c r="J72" s="22" t="s">
        <v>6</v>
      </c>
      <c r="K72" s="23" t="s">
        <v>41</v>
      </c>
    </row>
    <row r="73" spans="1:12" x14ac:dyDescent="0.25">
      <c r="A73" s="61"/>
      <c r="B73" s="62"/>
      <c r="C73" s="62"/>
      <c r="D73" s="63"/>
      <c r="E73" s="63"/>
      <c r="F73" s="22" t="s">
        <v>7</v>
      </c>
      <c r="G73" s="25">
        <v>96566515</v>
      </c>
      <c r="H73" s="22" t="s">
        <v>8</v>
      </c>
      <c r="I73" s="26" t="s">
        <v>22</v>
      </c>
      <c r="J73" s="22" t="s">
        <v>9</v>
      </c>
      <c r="K73" s="23" t="s">
        <v>65</v>
      </c>
    </row>
    <row r="74" spans="1:12" ht="105" x14ac:dyDescent="0.25">
      <c r="A74" s="61"/>
      <c r="B74" s="62"/>
      <c r="C74" s="62"/>
      <c r="D74" s="63"/>
      <c r="E74" s="63"/>
      <c r="F74" s="63"/>
      <c r="G74" s="63"/>
      <c r="H74" s="23" t="s">
        <v>10</v>
      </c>
      <c r="I74" s="26" t="s">
        <v>22</v>
      </c>
      <c r="J74" s="23" t="s">
        <v>11</v>
      </c>
      <c r="K74" s="23" t="s">
        <v>81</v>
      </c>
      <c r="L74" s="6" t="s">
        <v>94</v>
      </c>
    </row>
    <row r="75" spans="1:12" x14ac:dyDescent="0.25">
      <c r="A75" s="61"/>
      <c r="B75" s="62"/>
      <c r="C75" s="62"/>
      <c r="D75" s="63"/>
      <c r="E75" s="63"/>
      <c r="F75" s="63"/>
      <c r="G75" s="63"/>
      <c r="H75" s="22" t="s">
        <v>12</v>
      </c>
      <c r="I75" s="26" t="s">
        <v>22</v>
      </c>
      <c r="J75" s="22" t="s">
        <v>13</v>
      </c>
      <c r="K75" s="28">
        <v>45314</v>
      </c>
    </row>
    <row r="76" spans="1:12" x14ac:dyDescent="0.25">
      <c r="A76" s="61"/>
      <c r="B76" s="62"/>
      <c r="C76" s="62"/>
      <c r="D76" s="63"/>
      <c r="E76" s="63"/>
      <c r="F76" s="63"/>
      <c r="G76" s="63"/>
      <c r="H76" s="22" t="s">
        <v>14</v>
      </c>
      <c r="I76" s="29" t="s">
        <v>32</v>
      </c>
      <c r="J76" s="22"/>
      <c r="K76" s="22"/>
    </row>
    <row r="77" spans="1:12" ht="30" x14ac:dyDescent="0.25">
      <c r="A77" s="56" t="s">
        <v>31</v>
      </c>
      <c r="B77" s="57">
        <v>3960</v>
      </c>
      <c r="C77" s="57">
        <v>495</v>
      </c>
      <c r="D77" s="58">
        <v>1</v>
      </c>
      <c r="E77" s="58">
        <v>199</v>
      </c>
      <c r="F77" s="8" t="s">
        <v>4</v>
      </c>
      <c r="G77" s="9" t="s">
        <v>24</v>
      </c>
      <c r="H77" s="8" t="s">
        <v>28</v>
      </c>
      <c r="I77" s="32" t="s">
        <v>63</v>
      </c>
      <c r="J77" s="8" t="s">
        <v>6</v>
      </c>
      <c r="K77" s="9" t="s">
        <v>64</v>
      </c>
    </row>
    <row r="78" spans="1:12" x14ac:dyDescent="0.25">
      <c r="A78" s="56"/>
      <c r="B78" s="57"/>
      <c r="C78" s="57"/>
      <c r="D78" s="58"/>
      <c r="E78" s="58"/>
      <c r="F78" s="8" t="s">
        <v>7</v>
      </c>
      <c r="G78" s="11">
        <v>96566515</v>
      </c>
      <c r="H78" s="8" t="s">
        <v>8</v>
      </c>
      <c r="I78" s="16" t="s">
        <v>22</v>
      </c>
      <c r="J78" s="8" t="s">
        <v>9</v>
      </c>
      <c r="K78" s="9" t="s">
        <v>40</v>
      </c>
    </row>
    <row r="79" spans="1:12" ht="122.45" customHeight="1" x14ac:dyDescent="0.25">
      <c r="A79" s="56"/>
      <c r="B79" s="57"/>
      <c r="C79" s="57"/>
      <c r="D79" s="58"/>
      <c r="E79" s="58"/>
      <c r="F79" s="58"/>
      <c r="G79" s="58"/>
      <c r="H79" s="9" t="s">
        <v>10</v>
      </c>
      <c r="I79" s="16" t="s">
        <v>22</v>
      </c>
      <c r="J79" s="9" t="s">
        <v>11</v>
      </c>
      <c r="K79" s="9" t="s">
        <v>82</v>
      </c>
      <c r="L79" s="5">
        <v>45491</v>
      </c>
    </row>
    <row r="80" spans="1:12" x14ac:dyDescent="0.25">
      <c r="A80" s="56"/>
      <c r="B80" s="57"/>
      <c r="C80" s="57"/>
      <c r="D80" s="58"/>
      <c r="E80" s="58"/>
      <c r="F80" s="58"/>
      <c r="G80" s="58"/>
      <c r="H80" s="8" t="s">
        <v>12</v>
      </c>
      <c r="I80" s="16" t="s">
        <v>22</v>
      </c>
      <c r="J80" s="8" t="s">
        <v>13</v>
      </c>
      <c r="K80" s="18">
        <v>45314</v>
      </c>
    </row>
    <row r="81" spans="1:12" x14ac:dyDescent="0.25">
      <c r="A81" s="56"/>
      <c r="B81" s="57"/>
      <c r="C81" s="57"/>
      <c r="D81" s="58"/>
      <c r="E81" s="58"/>
      <c r="F81" s="58"/>
      <c r="G81" s="58"/>
      <c r="H81" s="8" t="s">
        <v>14</v>
      </c>
      <c r="I81" s="19" t="s">
        <v>32</v>
      </c>
      <c r="J81" s="8"/>
      <c r="K81" s="8"/>
    </row>
    <row r="82" spans="1:12" ht="30" x14ac:dyDescent="0.25">
      <c r="A82" s="56" t="s">
        <v>31</v>
      </c>
      <c r="B82" s="57">
        <v>19798.68</v>
      </c>
      <c r="C82" s="57">
        <v>3299.78</v>
      </c>
      <c r="D82" s="58">
        <v>1</v>
      </c>
      <c r="E82" s="59">
        <v>199</v>
      </c>
      <c r="F82" s="8" t="s">
        <v>4</v>
      </c>
      <c r="G82" s="9" t="s">
        <v>47</v>
      </c>
      <c r="H82" s="8" t="s">
        <v>28</v>
      </c>
      <c r="I82" s="8" t="s">
        <v>49</v>
      </c>
      <c r="J82" s="8" t="s">
        <v>6</v>
      </c>
      <c r="K82" s="9" t="s">
        <v>50</v>
      </c>
    </row>
    <row r="83" spans="1:12" x14ac:dyDescent="0.25">
      <c r="A83" s="56"/>
      <c r="B83" s="57"/>
      <c r="C83" s="57"/>
      <c r="D83" s="58"/>
      <c r="E83" s="59"/>
      <c r="F83" s="8" t="s">
        <v>7</v>
      </c>
      <c r="G83" s="11" t="s">
        <v>48</v>
      </c>
      <c r="H83" s="8" t="s">
        <v>8</v>
      </c>
      <c r="I83" s="12" t="s">
        <v>22</v>
      </c>
      <c r="J83" s="8" t="s">
        <v>9</v>
      </c>
      <c r="K83" s="9" t="s">
        <v>51</v>
      </c>
    </row>
    <row r="84" spans="1:12" ht="60" x14ac:dyDescent="0.25">
      <c r="A84" s="56"/>
      <c r="B84" s="57"/>
      <c r="C84" s="57"/>
      <c r="D84" s="58"/>
      <c r="E84" s="59"/>
      <c r="F84" s="58"/>
      <c r="G84" s="58"/>
      <c r="H84" s="9" t="s">
        <v>10</v>
      </c>
      <c r="I84" s="12" t="s">
        <v>22</v>
      </c>
      <c r="J84" s="9" t="s">
        <v>11</v>
      </c>
      <c r="K84" s="9" t="s">
        <v>83</v>
      </c>
      <c r="L84" s="5">
        <v>45488</v>
      </c>
    </row>
    <row r="85" spans="1:12" x14ac:dyDescent="0.25">
      <c r="A85" s="56"/>
      <c r="B85" s="57"/>
      <c r="C85" s="57"/>
      <c r="D85" s="58"/>
      <c r="E85" s="59"/>
      <c r="F85" s="58"/>
      <c r="G85" s="58"/>
      <c r="H85" s="8" t="s">
        <v>12</v>
      </c>
      <c r="I85" s="12" t="s">
        <v>22</v>
      </c>
      <c r="J85" s="8" t="s">
        <v>13</v>
      </c>
      <c r="K85" s="20">
        <v>45372</v>
      </c>
    </row>
    <row r="86" spans="1:12" x14ac:dyDescent="0.25">
      <c r="A86" s="56"/>
      <c r="B86" s="57"/>
      <c r="C86" s="57"/>
      <c r="D86" s="58"/>
      <c r="E86" s="59"/>
      <c r="F86" s="58"/>
      <c r="G86" s="58"/>
      <c r="H86" s="7" t="s">
        <v>14</v>
      </c>
      <c r="I86" s="21" t="s">
        <v>32</v>
      </c>
      <c r="J86" s="7"/>
      <c r="K86" s="7"/>
      <c r="L86" s="4"/>
    </row>
    <row r="87" spans="1:12" ht="34.9" customHeight="1" x14ac:dyDescent="0.25">
      <c r="A87" s="56" t="s">
        <v>31</v>
      </c>
      <c r="B87" s="57">
        <v>1740</v>
      </c>
      <c r="C87" s="57">
        <v>1740</v>
      </c>
      <c r="D87" s="58">
        <v>1</v>
      </c>
      <c r="E87" s="59">
        <v>291</v>
      </c>
      <c r="F87" s="8" t="s">
        <v>4</v>
      </c>
      <c r="G87" s="9" t="s">
        <v>95</v>
      </c>
      <c r="H87" s="8" t="s">
        <v>28</v>
      </c>
      <c r="I87" s="8" t="s">
        <v>96</v>
      </c>
      <c r="J87" s="8" t="s">
        <v>6</v>
      </c>
      <c r="K87" s="9" t="s">
        <v>22</v>
      </c>
    </row>
    <row r="88" spans="1:12" x14ac:dyDescent="0.25">
      <c r="A88" s="56"/>
      <c r="B88" s="57"/>
      <c r="C88" s="57"/>
      <c r="D88" s="58"/>
      <c r="E88" s="59"/>
      <c r="F88" s="8" t="s">
        <v>7</v>
      </c>
      <c r="G88" s="11">
        <v>76135519</v>
      </c>
      <c r="H88" s="8" t="s">
        <v>8</v>
      </c>
      <c r="I88" s="12" t="s">
        <v>22</v>
      </c>
      <c r="J88" s="8" t="s">
        <v>9</v>
      </c>
      <c r="K88" s="9" t="s">
        <v>22</v>
      </c>
    </row>
    <row r="89" spans="1:12" ht="117" customHeight="1" x14ac:dyDescent="0.25">
      <c r="A89" s="56"/>
      <c r="B89" s="57"/>
      <c r="C89" s="57"/>
      <c r="D89" s="58"/>
      <c r="E89" s="59"/>
      <c r="F89" s="58"/>
      <c r="G89" s="58"/>
      <c r="H89" s="9" t="s">
        <v>10</v>
      </c>
      <c r="I89" s="12" t="s">
        <v>22</v>
      </c>
      <c r="J89" s="9" t="s">
        <v>11</v>
      </c>
      <c r="K89" s="9" t="s">
        <v>97</v>
      </c>
      <c r="L89" s="5">
        <v>45491</v>
      </c>
    </row>
    <row r="90" spans="1:12" x14ac:dyDescent="0.25">
      <c r="A90" s="56"/>
      <c r="B90" s="57"/>
      <c r="C90" s="57"/>
      <c r="D90" s="58"/>
      <c r="E90" s="59"/>
      <c r="F90" s="58"/>
      <c r="G90" s="58"/>
      <c r="H90" s="8" t="s">
        <v>12</v>
      </c>
      <c r="I90" s="12" t="s">
        <v>22</v>
      </c>
      <c r="J90" s="8" t="s">
        <v>13</v>
      </c>
      <c r="K90" s="9" t="s">
        <v>22</v>
      </c>
    </row>
    <row r="91" spans="1:12" x14ac:dyDescent="0.25">
      <c r="A91" s="56"/>
      <c r="B91" s="57"/>
      <c r="C91" s="57"/>
      <c r="D91" s="58"/>
      <c r="E91" s="59"/>
      <c r="F91" s="58"/>
      <c r="G91" s="58"/>
      <c r="H91" s="7" t="s">
        <v>14</v>
      </c>
      <c r="I91" s="21" t="s">
        <v>32</v>
      </c>
      <c r="J91" s="7"/>
      <c r="K91" s="7"/>
      <c r="L91" s="4"/>
    </row>
    <row r="92" spans="1:12" ht="28.9" customHeight="1" x14ac:dyDescent="0.25">
      <c r="A92" s="56" t="s">
        <v>31</v>
      </c>
      <c r="B92" s="57">
        <v>1200</v>
      </c>
      <c r="C92" s="57">
        <f>+B92</f>
        <v>1200</v>
      </c>
      <c r="D92" s="58">
        <v>1</v>
      </c>
      <c r="E92" s="59">
        <v>211</v>
      </c>
      <c r="F92" s="8" t="s">
        <v>4</v>
      </c>
      <c r="G92" s="9" t="s">
        <v>98</v>
      </c>
      <c r="H92" s="8" t="s">
        <v>28</v>
      </c>
      <c r="I92" s="8" t="s">
        <v>100</v>
      </c>
      <c r="J92" s="8" t="s">
        <v>6</v>
      </c>
      <c r="K92" s="9" t="s">
        <v>22</v>
      </c>
    </row>
    <row r="93" spans="1:12" x14ac:dyDescent="0.25">
      <c r="A93" s="56"/>
      <c r="B93" s="57"/>
      <c r="C93" s="57"/>
      <c r="D93" s="58"/>
      <c r="E93" s="59"/>
      <c r="F93" s="8" t="s">
        <v>7</v>
      </c>
      <c r="G93" s="11">
        <v>86928864</v>
      </c>
      <c r="H93" s="8" t="s">
        <v>8</v>
      </c>
      <c r="I93" s="12" t="s">
        <v>22</v>
      </c>
      <c r="J93" s="8" t="s">
        <v>9</v>
      </c>
      <c r="K93" s="9" t="s">
        <v>22</v>
      </c>
    </row>
    <row r="94" spans="1:12" ht="123" customHeight="1" x14ac:dyDescent="0.25">
      <c r="A94" s="56"/>
      <c r="B94" s="57"/>
      <c r="C94" s="57"/>
      <c r="D94" s="58"/>
      <c r="E94" s="59"/>
      <c r="F94" s="58"/>
      <c r="G94" s="58"/>
      <c r="H94" s="9" t="s">
        <v>10</v>
      </c>
      <c r="I94" s="12" t="s">
        <v>22</v>
      </c>
      <c r="J94" s="9" t="s">
        <v>11</v>
      </c>
      <c r="K94" s="9" t="s">
        <v>99</v>
      </c>
      <c r="L94" s="5">
        <v>45491</v>
      </c>
    </row>
    <row r="95" spans="1:12" x14ac:dyDescent="0.25">
      <c r="A95" s="56"/>
      <c r="B95" s="57"/>
      <c r="C95" s="57"/>
      <c r="D95" s="58"/>
      <c r="E95" s="59"/>
      <c r="F95" s="58"/>
      <c r="G95" s="58"/>
      <c r="H95" s="8" t="s">
        <v>12</v>
      </c>
      <c r="I95" s="12" t="s">
        <v>22</v>
      </c>
      <c r="J95" s="8" t="s">
        <v>13</v>
      </c>
      <c r="K95" s="9" t="s">
        <v>22</v>
      </c>
    </row>
    <row r="96" spans="1:12" x14ac:dyDescent="0.25">
      <c r="A96" s="56"/>
      <c r="B96" s="57"/>
      <c r="C96" s="57"/>
      <c r="D96" s="58"/>
      <c r="E96" s="59"/>
      <c r="F96" s="58"/>
      <c r="G96" s="58"/>
      <c r="H96" s="7" t="s">
        <v>14</v>
      </c>
      <c r="I96" s="21" t="s">
        <v>32</v>
      </c>
      <c r="J96" s="7"/>
      <c r="K96" s="7"/>
      <c r="L96" s="4"/>
    </row>
    <row r="97" spans="1:12" ht="30" x14ac:dyDescent="0.25">
      <c r="A97" s="56" t="s">
        <v>31</v>
      </c>
      <c r="B97" s="57">
        <v>860</v>
      </c>
      <c r="C97" s="57">
        <f>+B97</f>
        <v>860</v>
      </c>
      <c r="D97" s="58">
        <v>1</v>
      </c>
      <c r="E97" s="59">
        <v>243</v>
      </c>
      <c r="F97" s="8" t="s">
        <v>4</v>
      </c>
      <c r="G97" s="9" t="s">
        <v>101</v>
      </c>
      <c r="H97" s="8" t="s">
        <v>28</v>
      </c>
      <c r="I97" s="8" t="s">
        <v>108</v>
      </c>
      <c r="J97" s="8" t="s">
        <v>6</v>
      </c>
      <c r="K97" s="11" t="s">
        <v>22</v>
      </c>
    </row>
    <row r="98" spans="1:12" x14ac:dyDescent="0.25">
      <c r="A98" s="56"/>
      <c r="B98" s="57"/>
      <c r="C98" s="57"/>
      <c r="D98" s="58"/>
      <c r="E98" s="59"/>
      <c r="F98" s="8" t="s">
        <v>7</v>
      </c>
      <c r="G98" s="11">
        <v>4851498</v>
      </c>
      <c r="H98" s="8" t="s">
        <v>8</v>
      </c>
      <c r="I98" s="12" t="s">
        <v>22</v>
      </c>
      <c r="J98" s="8" t="s">
        <v>9</v>
      </c>
      <c r="K98" s="11" t="s">
        <v>22</v>
      </c>
    </row>
    <row r="99" spans="1:12" ht="89.45" customHeight="1" x14ac:dyDescent="0.25">
      <c r="A99" s="56"/>
      <c r="B99" s="57"/>
      <c r="C99" s="57"/>
      <c r="D99" s="58"/>
      <c r="E99" s="59"/>
      <c r="F99" s="58"/>
      <c r="G99" s="58"/>
      <c r="H99" s="9" t="s">
        <v>10</v>
      </c>
      <c r="I99" s="12" t="s">
        <v>22</v>
      </c>
      <c r="J99" s="9" t="s">
        <v>11</v>
      </c>
      <c r="K99" s="9" t="s">
        <v>109</v>
      </c>
      <c r="L99" s="5">
        <v>45491</v>
      </c>
    </row>
    <row r="100" spans="1:12" x14ac:dyDescent="0.25">
      <c r="A100" s="56"/>
      <c r="B100" s="57"/>
      <c r="C100" s="57"/>
      <c r="D100" s="58"/>
      <c r="E100" s="59"/>
      <c r="F100" s="58"/>
      <c r="G100" s="58"/>
      <c r="H100" s="8" t="s">
        <v>12</v>
      </c>
      <c r="I100" s="12" t="s">
        <v>22</v>
      </c>
      <c r="J100" s="8" t="s">
        <v>13</v>
      </c>
      <c r="K100" s="9" t="s">
        <v>22</v>
      </c>
    </row>
    <row r="101" spans="1:12" x14ac:dyDescent="0.25">
      <c r="A101" s="56"/>
      <c r="B101" s="57"/>
      <c r="C101" s="57"/>
      <c r="D101" s="58"/>
      <c r="E101" s="59"/>
      <c r="F101" s="58"/>
      <c r="G101" s="58"/>
      <c r="H101" s="7" t="s">
        <v>14</v>
      </c>
      <c r="I101" s="21" t="s">
        <v>32</v>
      </c>
      <c r="J101" s="7"/>
      <c r="K101" s="7"/>
      <c r="L101" s="4"/>
    </row>
    <row r="102" spans="1:12" x14ac:dyDescent="0.25">
      <c r="A102" s="56" t="s">
        <v>31</v>
      </c>
      <c r="B102" s="57">
        <v>2362.5</v>
      </c>
      <c r="C102" s="57">
        <f>+B102</f>
        <v>2362.5</v>
      </c>
      <c r="D102" s="58">
        <v>1</v>
      </c>
      <c r="E102" s="59">
        <v>244</v>
      </c>
      <c r="F102" s="8" t="s">
        <v>4</v>
      </c>
      <c r="G102" s="9" t="s">
        <v>104</v>
      </c>
      <c r="H102" s="8" t="s">
        <v>28</v>
      </c>
      <c r="I102" s="8" t="s">
        <v>106</v>
      </c>
      <c r="J102" s="8" t="s">
        <v>6</v>
      </c>
      <c r="K102" s="9" t="s">
        <v>22</v>
      </c>
    </row>
    <row r="103" spans="1:12" x14ac:dyDescent="0.25">
      <c r="A103" s="56"/>
      <c r="B103" s="57"/>
      <c r="C103" s="57"/>
      <c r="D103" s="58"/>
      <c r="E103" s="59"/>
      <c r="F103" s="8" t="s">
        <v>7</v>
      </c>
      <c r="G103" s="11" t="s">
        <v>105</v>
      </c>
      <c r="H103" s="8" t="s">
        <v>8</v>
      </c>
      <c r="I103" s="12" t="s">
        <v>22</v>
      </c>
      <c r="J103" s="8" t="s">
        <v>9</v>
      </c>
      <c r="K103" s="9" t="s">
        <v>22</v>
      </c>
    </row>
    <row r="104" spans="1:12" ht="45" x14ac:dyDescent="0.25">
      <c r="A104" s="56"/>
      <c r="B104" s="57"/>
      <c r="C104" s="57"/>
      <c r="D104" s="58"/>
      <c r="E104" s="59"/>
      <c r="F104" s="58"/>
      <c r="G104" s="58"/>
      <c r="H104" s="9" t="s">
        <v>10</v>
      </c>
      <c r="I104" s="12" t="s">
        <v>22</v>
      </c>
      <c r="J104" s="9" t="s">
        <v>11</v>
      </c>
      <c r="K104" s="9" t="s">
        <v>107</v>
      </c>
      <c r="L104" s="5">
        <v>45491</v>
      </c>
    </row>
    <row r="105" spans="1:12" x14ac:dyDescent="0.25">
      <c r="A105" s="56"/>
      <c r="B105" s="57"/>
      <c r="C105" s="57"/>
      <c r="D105" s="58"/>
      <c r="E105" s="59"/>
      <c r="F105" s="58"/>
      <c r="G105" s="58"/>
      <c r="H105" s="8" t="s">
        <v>12</v>
      </c>
      <c r="I105" s="12" t="s">
        <v>22</v>
      </c>
      <c r="J105" s="8" t="s">
        <v>13</v>
      </c>
      <c r="K105" s="9" t="s">
        <v>22</v>
      </c>
    </row>
    <row r="106" spans="1:12" x14ac:dyDescent="0.25">
      <c r="A106" s="56"/>
      <c r="B106" s="57"/>
      <c r="C106" s="57"/>
      <c r="D106" s="58"/>
      <c r="E106" s="59"/>
      <c r="F106" s="58"/>
      <c r="G106" s="58"/>
      <c r="H106" s="7" t="s">
        <v>14</v>
      </c>
      <c r="I106" s="21" t="s">
        <v>32</v>
      </c>
      <c r="J106" s="7"/>
      <c r="K106" s="7"/>
      <c r="L106" s="4"/>
    </row>
    <row r="107" spans="1:12" ht="30" customHeight="1" x14ac:dyDescent="0.25">
      <c r="A107" s="56" t="s">
        <v>31</v>
      </c>
      <c r="B107" s="57">
        <v>2145</v>
      </c>
      <c r="C107" s="57">
        <f>+B107</f>
        <v>2145</v>
      </c>
      <c r="D107" s="58">
        <v>1</v>
      </c>
      <c r="E107" s="59">
        <v>291</v>
      </c>
      <c r="F107" s="8" t="s">
        <v>4</v>
      </c>
      <c r="G107" s="9" t="s">
        <v>101</v>
      </c>
      <c r="H107" s="8" t="s">
        <v>28</v>
      </c>
      <c r="I107" s="8" t="s">
        <v>102</v>
      </c>
      <c r="J107" s="8" t="s">
        <v>6</v>
      </c>
      <c r="K107" s="9" t="s">
        <v>22</v>
      </c>
    </row>
    <row r="108" spans="1:12" x14ac:dyDescent="0.25">
      <c r="A108" s="56"/>
      <c r="B108" s="57"/>
      <c r="C108" s="57"/>
      <c r="D108" s="58"/>
      <c r="E108" s="59"/>
      <c r="F108" s="8" t="s">
        <v>7</v>
      </c>
      <c r="G108" s="11">
        <v>4851498</v>
      </c>
      <c r="H108" s="8" t="s">
        <v>8</v>
      </c>
      <c r="I108" s="12" t="s">
        <v>22</v>
      </c>
      <c r="J108" s="8" t="s">
        <v>9</v>
      </c>
      <c r="K108" s="9" t="s">
        <v>22</v>
      </c>
    </row>
    <row r="109" spans="1:12" ht="103.15" customHeight="1" x14ac:dyDescent="0.25">
      <c r="A109" s="56"/>
      <c r="B109" s="57"/>
      <c r="C109" s="57"/>
      <c r="D109" s="58"/>
      <c r="E109" s="59"/>
      <c r="F109" s="58"/>
      <c r="G109" s="58"/>
      <c r="H109" s="9" t="s">
        <v>10</v>
      </c>
      <c r="I109" s="12" t="s">
        <v>22</v>
      </c>
      <c r="J109" s="9" t="s">
        <v>11</v>
      </c>
      <c r="K109" s="9" t="s">
        <v>103</v>
      </c>
      <c r="L109" s="5">
        <v>45502</v>
      </c>
    </row>
    <row r="110" spans="1:12" x14ac:dyDescent="0.25">
      <c r="A110" s="56"/>
      <c r="B110" s="57"/>
      <c r="C110" s="57"/>
      <c r="D110" s="58"/>
      <c r="E110" s="59"/>
      <c r="F110" s="58"/>
      <c r="G110" s="58"/>
      <c r="H110" s="8" t="s">
        <v>12</v>
      </c>
      <c r="I110" s="12" t="s">
        <v>22</v>
      </c>
      <c r="J110" s="8" t="s">
        <v>13</v>
      </c>
      <c r="K110" s="9" t="s">
        <v>22</v>
      </c>
    </row>
    <row r="111" spans="1:12" x14ac:dyDescent="0.25">
      <c r="A111" s="56"/>
      <c r="B111" s="57"/>
      <c r="C111" s="57"/>
      <c r="D111" s="58"/>
      <c r="E111" s="59"/>
      <c r="F111" s="58"/>
      <c r="G111" s="58"/>
      <c r="H111" s="7" t="s">
        <v>14</v>
      </c>
      <c r="I111" s="21" t="s">
        <v>32</v>
      </c>
      <c r="J111" s="7"/>
      <c r="K111" s="7"/>
      <c r="L111" s="4"/>
    </row>
    <row r="112" spans="1:12" x14ac:dyDescent="0.25">
      <c r="A112" s="56" t="s">
        <v>31</v>
      </c>
      <c r="B112" s="57">
        <v>424</v>
      </c>
      <c r="C112" s="57">
        <f>+B112</f>
        <v>424</v>
      </c>
      <c r="D112" s="58">
        <v>1</v>
      </c>
      <c r="E112" s="59">
        <v>211</v>
      </c>
      <c r="F112" s="8" t="s">
        <v>4</v>
      </c>
      <c r="G112" s="9" t="s">
        <v>110</v>
      </c>
      <c r="H112" s="8" t="s">
        <v>28</v>
      </c>
      <c r="I112" s="8" t="s">
        <v>112</v>
      </c>
      <c r="J112" s="8" t="s">
        <v>6</v>
      </c>
      <c r="K112" s="9" t="s">
        <v>22</v>
      </c>
    </row>
    <row r="113" spans="1:12" x14ac:dyDescent="0.25">
      <c r="A113" s="56"/>
      <c r="B113" s="57"/>
      <c r="C113" s="57"/>
      <c r="D113" s="58"/>
      <c r="E113" s="59"/>
      <c r="F113" s="8" t="s">
        <v>7</v>
      </c>
      <c r="G113" s="11" t="s">
        <v>111</v>
      </c>
      <c r="H113" s="8" t="s">
        <v>8</v>
      </c>
      <c r="I113" s="12" t="s">
        <v>22</v>
      </c>
      <c r="J113" s="8" t="s">
        <v>9</v>
      </c>
      <c r="K113" s="9" t="s">
        <v>22</v>
      </c>
    </row>
    <row r="114" spans="1:12" ht="45" x14ac:dyDescent="0.25">
      <c r="A114" s="56"/>
      <c r="B114" s="57"/>
      <c r="C114" s="57"/>
      <c r="D114" s="58"/>
      <c r="E114" s="59"/>
      <c r="F114" s="58"/>
      <c r="G114" s="58"/>
      <c r="H114" s="9" t="s">
        <v>10</v>
      </c>
      <c r="I114" s="12" t="s">
        <v>22</v>
      </c>
      <c r="J114" s="9" t="s">
        <v>11</v>
      </c>
      <c r="K114" s="9" t="s">
        <v>113</v>
      </c>
      <c r="L114" s="5">
        <v>45502</v>
      </c>
    </row>
    <row r="115" spans="1:12" x14ac:dyDescent="0.25">
      <c r="A115" s="56"/>
      <c r="B115" s="57"/>
      <c r="C115" s="57"/>
      <c r="D115" s="58"/>
      <c r="E115" s="59"/>
      <c r="F115" s="58"/>
      <c r="G115" s="58"/>
      <c r="H115" s="8" t="s">
        <v>12</v>
      </c>
      <c r="I115" s="12" t="s">
        <v>22</v>
      </c>
      <c r="J115" s="8" t="s">
        <v>13</v>
      </c>
      <c r="K115" s="9" t="s">
        <v>22</v>
      </c>
    </row>
    <row r="116" spans="1:12" x14ac:dyDescent="0.25">
      <c r="A116" s="56"/>
      <c r="B116" s="57"/>
      <c r="C116" s="57"/>
      <c r="D116" s="58"/>
      <c r="E116" s="59"/>
      <c r="F116" s="58"/>
      <c r="G116" s="58"/>
      <c r="H116" s="7" t="s">
        <v>14</v>
      </c>
      <c r="I116" s="21" t="s">
        <v>32</v>
      </c>
      <c r="J116" s="7"/>
      <c r="K116" s="7"/>
      <c r="L116" s="4"/>
    </row>
    <row r="117" spans="1:12" ht="14.45" customHeight="1" x14ac:dyDescent="0.25">
      <c r="A117" s="56" t="s">
        <v>31</v>
      </c>
      <c r="B117" s="57">
        <v>4750</v>
      </c>
      <c r="C117" s="57">
        <f>+B117</f>
        <v>4750</v>
      </c>
      <c r="D117" s="58">
        <v>1</v>
      </c>
      <c r="E117" s="59">
        <v>211</v>
      </c>
      <c r="F117" s="8" t="s">
        <v>4</v>
      </c>
      <c r="G117" s="9" t="s">
        <v>114</v>
      </c>
      <c r="H117" s="8" t="s">
        <v>28</v>
      </c>
      <c r="I117" s="8" t="s">
        <v>117</v>
      </c>
      <c r="J117" s="8" t="s">
        <v>6</v>
      </c>
      <c r="K117" s="9" t="s">
        <v>22</v>
      </c>
    </row>
    <row r="118" spans="1:12" x14ac:dyDescent="0.25">
      <c r="A118" s="56"/>
      <c r="B118" s="57"/>
      <c r="C118" s="57"/>
      <c r="D118" s="58"/>
      <c r="E118" s="59"/>
      <c r="F118" s="8" t="s">
        <v>7</v>
      </c>
      <c r="G118" s="11">
        <v>81055692</v>
      </c>
      <c r="H118" s="8" t="s">
        <v>8</v>
      </c>
      <c r="I118" s="12" t="s">
        <v>22</v>
      </c>
      <c r="J118" s="8" t="s">
        <v>9</v>
      </c>
      <c r="K118" s="9" t="s">
        <v>22</v>
      </c>
    </row>
    <row r="119" spans="1:12" ht="45" x14ac:dyDescent="0.25">
      <c r="A119" s="56"/>
      <c r="B119" s="57"/>
      <c r="C119" s="57"/>
      <c r="D119" s="58"/>
      <c r="E119" s="59"/>
      <c r="F119" s="58"/>
      <c r="G119" s="58"/>
      <c r="H119" s="9" t="s">
        <v>10</v>
      </c>
      <c r="I119" s="12" t="s">
        <v>22</v>
      </c>
      <c r="J119" s="9" t="s">
        <v>11</v>
      </c>
      <c r="K119" s="9" t="s">
        <v>115</v>
      </c>
      <c r="L119" s="5">
        <v>45502</v>
      </c>
    </row>
    <row r="120" spans="1:12" x14ac:dyDescent="0.25">
      <c r="A120" s="56"/>
      <c r="B120" s="57"/>
      <c r="C120" s="57"/>
      <c r="D120" s="58"/>
      <c r="E120" s="59"/>
      <c r="F120" s="58"/>
      <c r="G120" s="58"/>
      <c r="H120" s="8" t="s">
        <v>12</v>
      </c>
      <c r="I120" s="12" t="s">
        <v>22</v>
      </c>
      <c r="J120" s="8" t="s">
        <v>13</v>
      </c>
      <c r="K120" s="9" t="s">
        <v>22</v>
      </c>
    </row>
    <row r="121" spans="1:12" x14ac:dyDescent="0.25">
      <c r="A121" s="56"/>
      <c r="B121" s="57"/>
      <c r="C121" s="57"/>
      <c r="D121" s="58"/>
      <c r="E121" s="59"/>
      <c r="F121" s="58"/>
      <c r="G121" s="58"/>
      <c r="H121" s="7" t="s">
        <v>14</v>
      </c>
      <c r="I121" s="21" t="s">
        <v>32</v>
      </c>
      <c r="J121" s="7"/>
      <c r="K121" s="7"/>
      <c r="L121" s="4"/>
    </row>
    <row r="122" spans="1:12" x14ac:dyDescent="0.25">
      <c r="A122" s="56" t="s">
        <v>31</v>
      </c>
      <c r="B122" s="57">
        <v>675</v>
      </c>
      <c r="C122" s="57">
        <f>+B122</f>
        <v>675</v>
      </c>
      <c r="D122" s="58">
        <v>1</v>
      </c>
      <c r="E122" s="59">
        <v>122</v>
      </c>
      <c r="F122" s="8" t="s">
        <v>4</v>
      </c>
      <c r="G122" s="9" t="s">
        <v>116</v>
      </c>
      <c r="H122" s="8" t="s">
        <v>28</v>
      </c>
      <c r="I122" s="8" t="s">
        <v>119</v>
      </c>
      <c r="J122" s="8" t="s">
        <v>6</v>
      </c>
      <c r="K122" s="9" t="s">
        <v>22</v>
      </c>
    </row>
    <row r="123" spans="1:12" x14ac:dyDescent="0.25">
      <c r="A123" s="56"/>
      <c r="B123" s="57"/>
      <c r="C123" s="57"/>
      <c r="D123" s="58"/>
      <c r="E123" s="59"/>
      <c r="F123" s="8" t="s">
        <v>7</v>
      </c>
      <c r="G123" s="11" t="s">
        <v>121</v>
      </c>
      <c r="H123" s="8" t="s">
        <v>8</v>
      </c>
      <c r="I123" s="12" t="s">
        <v>22</v>
      </c>
      <c r="J123" s="8" t="s">
        <v>9</v>
      </c>
      <c r="K123" s="9" t="s">
        <v>22</v>
      </c>
    </row>
    <row r="124" spans="1:12" ht="60" x14ac:dyDescent="0.25">
      <c r="A124" s="56"/>
      <c r="B124" s="57"/>
      <c r="C124" s="57"/>
      <c r="D124" s="58"/>
      <c r="E124" s="59"/>
      <c r="F124" s="58"/>
      <c r="G124" s="58"/>
      <c r="H124" s="9" t="s">
        <v>10</v>
      </c>
      <c r="I124" s="12" t="s">
        <v>22</v>
      </c>
      <c r="J124" s="9" t="s">
        <v>11</v>
      </c>
      <c r="K124" s="9" t="s">
        <v>118</v>
      </c>
      <c r="L124" s="5">
        <v>45502</v>
      </c>
    </row>
    <row r="125" spans="1:12" x14ac:dyDescent="0.25">
      <c r="A125" s="56"/>
      <c r="B125" s="57"/>
      <c r="C125" s="57"/>
      <c r="D125" s="58"/>
      <c r="E125" s="59"/>
      <c r="F125" s="58"/>
      <c r="G125" s="58"/>
      <c r="H125" s="8" t="s">
        <v>12</v>
      </c>
      <c r="I125" s="12" t="s">
        <v>22</v>
      </c>
      <c r="J125" s="8" t="s">
        <v>13</v>
      </c>
      <c r="K125" s="9" t="s">
        <v>22</v>
      </c>
    </row>
    <row r="126" spans="1:12" x14ac:dyDescent="0.25">
      <c r="A126" s="56"/>
      <c r="B126" s="57"/>
      <c r="C126" s="57"/>
      <c r="D126" s="58"/>
      <c r="E126" s="59"/>
      <c r="F126" s="58"/>
      <c r="G126" s="58"/>
      <c r="H126" s="7" t="s">
        <v>14</v>
      </c>
      <c r="I126" s="21" t="s">
        <v>32</v>
      </c>
      <c r="J126" s="7"/>
      <c r="K126" s="7"/>
      <c r="L126" s="4"/>
    </row>
    <row r="127" spans="1:12" x14ac:dyDescent="0.25">
      <c r="A127" s="56" t="s">
        <v>31</v>
      </c>
      <c r="B127" s="57">
        <v>739.2</v>
      </c>
      <c r="C127" s="57">
        <f>+B127</f>
        <v>739.2</v>
      </c>
      <c r="D127" s="58">
        <v>1</v>
      </c>
      <c r="E127" s="59">
        <v>299</v>
      </c>
      <c r="F127" s="8" t="s">
        <v>4</v>
      </c>
      <c r="G127" s="9" t="s">
        <v>120</v>
      </c>
      <c r="H127" s="8" t="s">
        <v>28</v>
      </c>
      <c r="I127" s="8" t="s">
        <v>122</v>
      </c>
      <c r="J127" s="8" t="s">
        <v>6</v>
      </c>
      <c r="K127" s="9" t="s">
        <v>22</v>
      </c>
    </row>
    <row r="128" spans="1:12" x14ac:dyDescent="0.25">
      <c r="A128" s="56"/>
      <c r="B128" s="57"/>
      <c r="C128" s="57"/>
      <c r="D128" s="58"/>
      <c r="E128" s="59"/>
      <c r="F128" s="8" t="s">
        <v>7</v>
      </c>
      <c r="G128" s="11">
        <v>78132061</v>
      </c>
      <c r="H128" s="8" t="s">
        <v>8</v>
      </c>
      <c r="I128" s="12" t="s">
        <v>22</v>
      </c>
      <c r="J128" s="8" t="s">
        <v>9</v>
      </c>
      <c r="K128" s="9" t="s">
        <v>22</v>
      </c>
    </row>
    <row r="129" spans="1:12" ht="60" x14ac:dyDescent="0.25">
      <c r="A129" s="56"/>
      <c r="B129" s="57"/>
      <c r="C129" s="57"/>
      <c r="D129" s="58"/>
      <c r="E129" s="59"/>
      <c r="F129" s="58"/>
      <c r="G129" s="58"/>
      <c r="H129" s="9" t="s">
        <v>10</v>
      </c>
      <c r="I129" s="12" t="s">
        <v>22</v>
      </c>
      <c r="J129" s="9" t="s">
        <v>11</v>
      </c>
      <c r="K129" s="9" t="s">
        <v>123</v>
      </c>
      <c r="L129" s="5">
        <v>45502</v>
      </c>
    </row>
    <row r="130" spans="1:12" x14ac:dyDescent="0.25">
      <c r="A130" s="56"/>
      <c r="B130" s="57"/>
      <c r="C130" s="57"/>
      <c r="D130" s="58"/>
      <c r="E130" s="59"/>
      <c r="F130" s="58"/>
      <c r="G130" s="58"/>
      <c r="H130" s="8" t="s">
        <v>12</v>
      </c>
      <c r="I130" s="12" t="s">
        <v>22</v>
      </c>
      <c r="J130" s="8" t="s">
        <v>13</v>
      </c>
      <c r="K130" s="9" t="s">
        <v>22</v>
      </c>
    </row>
    <row r="131" spans="1:12" x14ac:dyDescent="0.25">
      <c r="A131" s="56"/>
      <c r="B131" s="57"/>
      <c r="C131" s="57"/>
      <c r="D131" s="58"/>
      <c r="E131" s="59"/>
      <c r="F131" s="58"/>
      <c r="G131" s="58"/>
      <c r="H131" s="7" t="s">
        <v>14</v>
      </c>
      <c r="I131" s="21" t="s">
        <v>32</v>
      </c>
      <c r="J131" s="7"/>
      <c r="K131" s="7"/>
      <c r="L131" s="4"/>
    </row>
    <row r="132" spans="1:12" x14ac:dyDescent="0.25">
      <c r="A132" s="56" t="s">
        <v>31</v>
      </c>
      <c r="B132" s="57">
        <v>7954</v>
      </c>
      <c r="C132" s="57">
        <f>+B132</f>
        <v>7954</v>
      </c>
      <c r="D132" s="58">
        <v>1</v>
      </c>
      <c r="E132" s="59">
        <v>141</v>
      </c>
      <c r="F132" s="8" t="s">
        <v>4</v>
      </c>
      <c r="G132" s="9" t="s">
        <v>124</v>
      </c>
      <c r="H132" s="8" t="s">
        <v>28</v>
      </c>
      <c r="I132" s="8" t="s">
        <v>125</v>
      </c>
      <c r="J132" s="8" t="s">
        <v>6</v>
      </c>
      <c r="K132" s="9" t="s">
        <v>22</v>
      </c>
    </row>
    <row r="133" spans="1:12" x14ac:dyDescent="0.25">
      <c r="A133" s="56"/>
      <c r="B133" s="57"/>
      <c r="C133" s="57"/>
      <c r="D133" s="58"/>
      <c r="E133" s="59"/>
      <c r="F133" s="8" t="s">
        <v>7</v>
      </c>
      <c r="G133" s="11">
        <v>115342745</v>
      </c>
      <c r="H133" s="8" t="s">
        <v>8</v>
      </c>
      <c r="I133" s="12" t="s">
        <v>22</v>
      </c>
      <c r="J133" s="8" t="s">
        <v>9</v>
      </c>
      <c r="K133" s="9" t="s">
        <v>22</v>
      </c>
    </row>
    <row r="134" spans="1:12" ht="231.75" customHeight="1" x14ac:dyDescent="0.25">
      <c r="A134" s="56"/>
      <c r="B134" s="57"/>
      <c r="C134" s="57"/>
      <c r="D134" s="58"/>
      <c r="E134" s="59"/>
      <c r="F134" s="58"/>
      <c r="G134" s="58"/>
      <c r="H134" s="9" t="s">
        <v>10</v>
      </c>
      <c r="I134" s="12" t="s">
        <v>22</v>
      </c>
      <c r="J134" s="9" t="s">
        <v>11</v>
      </c>
      <c r="K134" s="9" t="s">
        <v>126</v>
      </c>
      <c r="L134" s="5">
        <v>45502</v>
      </c>
    </row>
    <row r="135" spans="1:12" x14ac:dyDescent="0.25">
      <c r="A135" s="56"/>
      <c r="B135" s="57"/>
      <c r="C135" s="57"/>
      <c r="D135" s="58"/>
      <c r="E135" s="59"/>
      <c r="F135" s="58"/>
      <c r="G135" s="58"/>
      <c r="H135" s="8" t="s">
        <v>12</v>
      </c>
      <c r="I135" s="12" t="s">
        <v>22</v>
      </c>
      <c r="J135" s="8" t="s">
        <v>13</v>
      </c>
      <c r="K135" s="9" t="s">
        <v>22</v>
      </c>
    </row>
    <row r="136" spans="1:12" x14ac:dyDescent="0.25">
      <c r="A136" s="56"/>
      <c r="B136" s="57"/>
      <c r="C136" s="57"/>
      <c r="D136" s="58"/>
      <c r="E136" s="59"/>
      <c r="F136" s="58"/>
      <c r="G136" s="58"/>
      <c r="H136" s="7" t="s">
        <v>14</v>
      </c>
      <c r="I136" s="21" t="s">
        <v>32</v>
      </c>
      <c r="J136" s="7"/>
      <c r="K136" s="7"/>
      <c r="L136" s="4"/>
    </row>
    <row r="137" spans="1:12" ht="30" x14ac:dyDescent="0.25">
      <c r="A137" s="56" t="s">
        <v>31</v>
      </c>
      <c r="B137" s="57">
        <v>3900</v>
      </c>
      <c r="C137" s="57">
        <f>+B137</f>
        <v>3900</v>
      </c>
      <c r="D137" s="58">
        <v>1</v>
      </c>
      <c r="E137" s="59" t="s">
        <v>127</v>
      </c>
      <c r="F137" s="8" t="s">
        <v>4</v>
      </c>
      <c r="G137" s="9" t="s">
        <v>148</v>
      </c>
      <c r="H137" s="8" t="s">
        <v>28</v>
      </c>
      <c r="I137" s="7" t="s">
        <v>154</v>
      </c>
      <c r="J137" s="8" t="s">
        <v>6</v>
      </c>
      <c r="K137" s="9" t="s">
        <v>22</v>
      </c>
    </row>
    <row r="138" spans="1:12" x14ac:dyDescent="0.25">
      <c r="A138" s="56"/>
      <c r="B138" s="57"/>
      <c r="C138" s="57"/>
      <c r="D138" s="58"/>
      <c r="E138" s="59"/>
      <c r="F138" s="8" t="s">
        <v>7</v>
      </c>
      <c r="G138" s="11">
        <v>120126788</v>
      </c>
      <c r="H138" s="8" t="s">
        <v>8</v>
      </c>
      <c r="I138" s="12" t="s">
        <v>22</v>
      </c>
      <c r="J138" s="8" t="s">
        <v>9</v>
      </c>
      <c r="K138" s="9" t="s">
        <v>22</v>
      </c>
    </row>
    <row r="139" spans="1:12" ht="129" customHeight="1" x14ac:dyDescent="0.25">
      <c r="A139" s="56"/>
      <c r="B139" s="57"/>
      <c r="C139" s="57"/>
      <c r="D139" s="58"/>
      <c r="E139" s="59"/>
      <c r="F139" s="58"/>
      <c r="G139" s="58"/>
      <c r="H139" s="9" t="s">
        <v>10</v>
      </c>
      <c r="I139" s="12" t="s">
        <v>22</v>
      </c>
      <c r="J139" s="9" t="s">
        <v>11</v>
      </c>
      <c r="K139" s="9" t="s">
        <v>128</v>
      </c>
      <c r="L139" s="5">
        <v>45503</v>
      </c>
    </row>
    <row r="140" spans="1:12" x14ac:dyDescent="0.25">
      <c r="A140" s="56"/>
      <c r="B140" s="57"/>
      <c r="C140" s="57"/>
      <c r="D140" s="58"/>
      <c r="E140" s="59"/>
      <c r="F140" s="58"/>
      <c r="G140" s="58"/>
      <c r="H140" s="8" t="s">
        <v>12</v>
      </c>
      <c r="I140" s="12" t="s">
        <v>22</v>
      </c>
      <c r="J140" s="8" t="s">
        <v>13</v>
      </c>
      <c r="K140" s="9" t="s">
        <v>22</v>
      </c>
    </row>
    <row r="141" spans="1:12" x14ac:dyDescent="0.25">
      <c r="A141" s="56"/>
      <c r="B141" s="57"/>
      <c r="C141" s="57"/>
      <c r="D141" s="58"/>
      <c r="E141" s="59"/>
      <c r="F141" s="58"/>
      <c r="G141" s="58"/>
      <c r="H141" s="7" t="s">
        <v>14</v>
      </c>
      <c r="I141" s="21" t="s">
        <v>32</v>
      </c>
      <c r="J141" s="7"/>
      <c r="K141" s="7"/>
      <c r="L141" s="4"/>
    </row>
    <row r="142" spans="1:12" ht="30" x14ac:dyDescent="0.25">
      <c r="A142" s="56" t="s">
        <v>31</v>
      </c>
      <c r="B142" s="57">
        <v>8910</v>
      </c>
      <c r="C142" s="57">
        <f>+B142</f>
        <v>8910</v>
      </c>
      <c r="D142" s="58">
        <v>1</v>
      </c>
      <c r="E142" s="59">
        <v>185</v>
      </c>
      <c r="F142" s="8" t="s">
        <v>4</v>
      </c>
      <c r="G142" s="9" t="s">
        <v>129</v>
      </c>
      <c r="H142" s="8" t="s">
        <v>28</v>
      </c>
      <c r="I142" s="7" t="s">
        <v>130</v>
      </c>
      <c r="J142" s="8" t="s">
        <v>6</v>
      </c>
      <c r="K142" s="9" t="s">
        <v>22</v>
      </c>
    </row>
    <row r="143" spans="1:12" x14ac:dyDescent="0.25">
      <c r="A143" s="56"/>
      <c r="B143" s="57"/>
      <c r="C143" s="57"/>
      <c r="D143" s="58"/>
      <c r="E143" s="59"/>
      <c r="F143" s="8" t="s">
        <v>7</v>
      </c>
      <c r="G143" s="11">
        <v>23994584</v>
      </c>
      <c r="H143" s="8" t="s">
        <v>8</v>
      </c>
      <c r="I143" s="12" t="s">
        <v>22</v>
      </c>
      <c r="J143" s="8" t="s">
        <v>9</v>
      </c>
      <c r="K143" s="9" t="s">
        <v>22</v>
      </c>
    </row>
    <row r="144" spans="1:12" ht="129" customHeight="1" x14ac:dyDescent="0.25">
      <c r="A144" s="56"/>
      <c r="B144" s="57"/>
      <c r="C144" s="57"/>
      <c r="D144" s="58"/>
      <c r="E144" s="59"/>
      <c r="F144" s="58"/>
      <c r="G144" s="58"/>
      <c r="H144" s="9" t="s">
        <v>10</v>
      </c>
      <c r="I144" s="12" t="s">
        <v>22</v>
      </c>
      <c r="J144" s="9" t="s">
        <v>11</v>
      </c>
      <c r="K144" s="9" t="s">
        <v>131</v>
      </c>
      <c r="L144" s="5">
        <v>45503</v>
      </c>
    </row>
    <row r="145" spans="1:12" x14ac:dyDescent="0.25">
      <c r="A145" s="56"/>
      <c r="B145" s="57"/>
      <c r="C145" s="57"/>
      <c r="D145" s="58"/>
      <c r="E145" s="59"/>
      <c r="F145" s="58"/>
      <c r="G145" s="58"/>
      <c r="H145" s="8" t="s">
        <v>12</v>
      </c>
      <c r="I145" s="12" t="s">
        <v>22</v>
      </c>
      <c r="J145" s="8" t="s">
        <v>13</v>
      </c>
      <c r="K145" s="9" t="s">
        <v>22</v>
      </c>
    </row>
    <row r="146" spans="1:12" x14ac:dyDescent="0.25">
      <c r="A146" s="56"/>
      <c r="B146" s="57"/>
      <c r="C146" s="57"/>
      <c r="D146" s="58"/>
      <c r="E146" s="59"/>
      <c r="F146" s="58"/>
      <c r="G146" s="58"/>
      <c r="H146" s="7" t="s">
        <v>14</v>
      </c>
      <c r="I146" s="21" t="s">
        <v>32</v>
      </c>
      <c r="J146" s="7"/>
      <c r="K146" s="7"/>
      <c r="L146" s="4"/>
    </row>
    <row r="147" spans="1:12" x14ac:dyDescent="0.25">
      <c r="A147" s="56" t="s">
        <v>31</v>
      </c>
      <c r="B147" s="57">
        <v>14731.5</v>
      </c>
      <c r="C147" s="57">
        <f>+B147</f>
        <v>14731.5</v>
      </c>
      <c r="D147" s="58">
        <v>1</v>
      </c>
      <c r="E147" s="59">
        <v>122</v>
      </c>
      <c r="F147" s="8" t="s">
        <v>4</v>
      </c>
      <c r="G147" s="9" t="s">
        <v>116</v>
      </c>
      <c r="H147" s="8" t="s">
        <v>28</v>
      </c>
      <c r="I147" s="7" t="s">
        <v>132</v>
      </c>
      <c r="J147" s="8" t="s">
        <v>6</v>
      </c>
      <c r="K147" s="9" t="s">
        <v>22</v>
      </c>
    </row>
    <row r="148" spans="1:12" x14ac:dyDescent="0.25">
      <c r="A148" s="56"/>
      <c r="B148" s="57"/>
      <c r="C148" s="57"/>
      <c r="D148" s="58"/>
      <c r="E148" s="59"/>
      <c r="F148" s="8" t="s">
        <v>7</v>
      </c>
      <c r="G148" s="11">
        <v>83233156</v>
      </c>
      <c r="H148" s="8" t="s">
        <v>8</v>
      </c>
      <c r="I148" s="12" t="s">
        <v>22</v>
      </c>
      <c r="J148" s="8" t="s">
        <v>9</v>
      </c>
      <c r="K148" s="9" t="s">
        <v>22</v>
      </c>
    </row>
    <row r="149" spans="1:12" ht="129" customHeight="1" x14ac:dyDescent="0.25">
      <c r="A149" s="56"/>
      <c r="B149" s="57"/>
      <c r="C149" s="57"/>
      <c r="D149" s="58"/>
      <c r="E149" s="59"/>
      <c r="F149" s="58"/>
      <c r="G149" s="58"/>
      <c r="H149" s="9" t="s">
        <v>10</v>
      </c>
      <c r="I149" s="12" t="s">
        <v>22</v>
      </c>
      <c r="J149" s="9" t="s">
        <v>11</v>
      </c>
      <c r="K149" s="9" t="s">
        <v>133</v>
      </c>
      <c r="L149" s="5">
        <v>45503</v>
      </c>
    </row>
    <row r="150" spans="1:12" x14ac:dyDescent="0.25">
      <c r="A150" s="56"/>
      <c r="B150" s="57"/>
      <c r="C150" s="57"/>
      <c r="D150" s="58"/>
      <c r="E150" s="59"/>
      <c r="F150" s="58"/>
      <c r="G150" s="58"/>
      <c r="H150" s="8" t="s">
        <v>12</v>
      </c>
      <c r="I150" s="12" t="s">
        <v>22</v>
      </c>
      <c r="J150" s="8" t="s">
        <v>13</v>
      </c>
      <c r="K150" s="9" t="s">
        <v>22</v>
      </c>
    </row>
    <row r="151" spans="1:12" x14ac:dyDescent="0.25">
      <c r="A151" s="56"/>
      <c r="B151" s="57"/>
      <c r="C151" s="57"/>
      <c r="D151" s="58"/>
      <c r="E151" s="59"/>
      <c r="F151" s="58"/>
      <c r="G151" s="58"/>
      <c r="H151" s="7" t="s">
        <v>14</v>
      </c>
      <c r="I151" s="21" t="s">
        <v>32</v>
      </c>
      <c r="J151" s="7"/>
      <c r="K151" s="7"/>
      <c r="L151" s="4"/>
    </row>
    <row r="152" spans="1:12" x14ac:dyDescent="0.25">
      <c r="A152" s="56" t="s">
        <v>31</v>
      </c>
      <c r="B152" s="57">
        <v>5400</v>
      </c>
      <c r="C152" s="57">
        <f>+B152</f>
        <v>5400</v>
      </c>
      <c r="D152" s="58">
        <v>1</v>
      </c>
      <c r="E152" s="59">
        <v>122</v>
      </c>
      <c r="F152" s="8" t="s">
        <v>4</v>
      </c>
      <c r="G152" s="9" t="s">
        <v>116</v>
      </c>
      <c r="H152" s="8" t="s">
        <v>28</v>
      </c>
      <c r="I152" s="7" t="s">
        <v>134</v>
      </c>
      <c r="J152" s="8" t="s">
        <v>6</v>
      </c>
      <c r="K152" s="9" t="s">
        <v>22</v>
      </c>
    </row>
    <row r="153" spans="1:12" x14ac:dyDescent="0.25">
      <c r="A153" s="56"/>
      <c r="B153" s="57"/>
      <c r="C153" s="57"/>
      <c r="D153" s="58"/>
      <c r="E153" s="59"/>
      <c r="F153" s="8" t="s">
        <v>7</v>
      </c>
      <c r="G153" s="11">
        <v>83232156</v>
      </c>
      <c r="H153" s="8" t="s">
        <v>8</v>
      </c>
      <c r="I153" s="12" t="s">
        <v>22</v>
      </c>
      <c r="J153" s="8" t="s">
        <v>9</v>
      </c>
      <c r="K153" s="9" t="s">
        <v>22</v>
      </c>
    </row>
    <row r="154" spans="1:12" ht="129" customHeight="1" x14ac:dyDescent="0.25">
      <c r="A154" s="56"/>
      <c r="B154" s="57"/>
      <c r="C154" s="57"/>
      <c r="D154" s="58"/>
      <c r="E154" s="59"/>
      <c r="F154" s="58"/>
      <c r="G154" s="58"/>
      <c r="H154" s="9" t="s">
        <v>10</v>
      </c>
      <c r="I154" s="12" t="s">
        <v>22</v>
      </c>
      <c r="J154" s="9" t="s">
        <v>11</v>
      </c>
      <c r="K154" s="9" t="s">
        <v>135</v>
      </c>
      <c r="L154" s="5">
        <v>45503</v>
      </c>
    </row>
    <row r="155" spans="1:12" x14ac:dyDescent="0.25">
      <c r="A155" s="56"/>
      <c r="B155" s="57"/>
      <c r="C155" s="57"/>
      <c r="D155" s="58"/>
      <c r="E155" s="59"/>
      <c r="F155" s="58"/>
      <c r="G155" s="58"/>
      <c r="H155" s="8" t="s">
        <v>12</v>
      </c>
      <c r="I155" s="12" t="s">
        <v>22</v>
      </c>
      <c r="J155" s="8" t="s">
        <v>13</v>
      </c>
      <c r="K155" s="9" t="s">
        <v>22</v>
      </c>
    </row>
    <row r="156" spans="1:12" x14ac:dyDescent="0.25">
      <c r="A156" s="56"/>
      <c r="B156" s="57"/>
      <c r="C156" s="57"/>
      <c r="D156" s="58"/>
      <c r="E156" s="59"/>
      <c r="F156" s="58"/>
      <c r="G156" s="58"/>
      <c r="H156" s="7" t="s">
        <v>14</v>
      </c>
      <c r="I156" s="21" t="s">
        <v>32</v>
      </c>
      <c r="J156" s="7"/>
      <c r="K156" s="7"/>
      <c r="L156" s="4"/>
    </row>
    <row r="157" spans="1:12" ht="30" x14ac:dyDescent="0.25">
      <c r="A157" s="56" t="s">
        <v>31</v>
      </c>
      <c r="B157" s="57">
        <v>5048</v>
      </c>
      <c r="C157" s="57">
        <f>+B157</f>
        <v>5048</v>
      </c>
      <c r="D157" s="58">
        <v>1</v>
      </c>
      <c r="E157" s="59">
        <v>189</v>
      </c>
      <c r="F157" s="8" t="s">
        <v>4</v>
      </c>
      <c r="G157" s="9" t="s">
        <v>136</v>
      </c>
      <c r="H157" s="8" t="s">
        <v>28</v>
      </c>
      <c r="I157" s="7" t="s">
        <v>137</v>
      </c>
      <c r="J157" s="8" t="s">
        <v>6</v>
      </c>
      <c r="K157" s="9" t="s">
        <v>22</v>
      </c>
    </row>
    <row r="158" spans="1:12" x14ac:dyDescent="0.25">
      <c r="A158" s="56"/>
      <c r="B158" s="57"/>
      <c r="C158" s="57"/>
      <c r="D158" s="58"/>
      <c r="E158" s="59"/>
      <c r="F158" s="8" t="s">
        <v>7</v>
      </c>
      <c r="G158" s="11">
        <v>819646</v>
      </c>
      <c r="H158" s="8" t="s">
        <v>8</v>
      </c>
      <c r="I158" s="12" t="s">
        <v>22</v>
      </c>
      <c r="J158" s="8" t="s">
        <v>9</v>
      </c>
      <c r="K158" s="9" t="s">
        <v>22</v>
      </c>
    </row>
    <row r="159" spans="1:12" ht="129" customHeight="1" x14ac:dyDescent="0.25">
      <c r="A159" s="56"/>
      <c r="B159" s="57"/>
      <c r="C159" s="57"/>
      <c r="D159" s="58"/>
      <c r="E159" s="59"/>
      <c r="F159" s="58"/>
      <c r="G159" s="58"/>
      <c r="H159" s="9" t="s">
        <v>10</v>
      </c>
      <c r="I159" s="12" t="s">
        <v>22</v>
      </c>
      <c r="J159" s="9" t="s">
        <v>11</v>
      </c>
      <c r="K159" s="9" t="s">
        <v>138</v>
      </c>
      <c r="L159" s="5">
        <v>45503</v>
      </c>
    </row>
    <row r="160" spans="1:12" x14ac:dyDescent="0.25">
      <c r="A160" s="56"/>
      <c r="B160" s="57"/>
      <c r="C160" s="57"/>
      <c r="D160" s="58"/>
      <c r="E160" s="59"/>
      <c r="F160" s="58"/>
      <c r="G160" s="58"/>
      <c r="H160" s="8" t="s">
        <v>12</v>
      </c>
      <c r="I160" s="12" t="s">
        <v>22</v>
      </c>
      <c r="J160" s="8" t="s">
        <v>13</v>
      </c>
      <c r="K160" s="9" t="s">
        <v>22</v>
      </c>
    </row>
    <row r="161" spans="1:12" x14ac:dyDescent="0.25">
      <c r="A161" s="56"/>
      <c r="B161" s="57"/>
      <c r="C161" s="57"/>
      <c r="D161" s="58"/>
      <c r="E161" s="59"/>
      <c r="F161" s="58"/>
      <c r="G161" s="58"/>
      <c r="H161" s="7" t="s">
        <v>14</v>
      </c>
      <c r="I161" s="21" t="s">
        <v>32</v>
      </c>
      <c r="J161" s="7"/>
      <c r="K161" s="7"/>
      <c r="L161" s="4"/>
    </row>
    <row r="162" spans="1:12" x14ac:dyDescent="0.25">
      <c r="A162" s="56" t="s">
        <v>31</v>
      </c>
      <c r="B162" s="57">
        <v>2250</v>
      </c>
      <c r="C162" s="57">
        <f>+B162</f>
        <v>2250</v>
      </c>
      <c r="D162" s="58">
        <v>1</v>
      </c>
      <c r="E162" s="59">
        <v>169</v>
      </c>
      <c r="F162" s="8" t="s">
        <v>4</v>
      </c>
      <c r="G162" s="9" t="s">
        <v>139</v>
      </c>
      <c r="H162" s="8" t="s">
        <v>28</v>
      </c>
      <c r="I162" s="7" t="s">
        <v>140</v>
      </c>
      <c r="J162" s="8" t="s">
        <v>6</v>
      </c>
      <c r="K162" s="9" t="s">
        <v>22</v>
      </c>
    </row>
    <row r="163" spans="1:12" x14ac:dyDescent="0.25">
      <c r="A163" s="56"/>
      <c r="B163" s="57"/>
      <c r="C163" s="57"/>
      <c r="D163" s="58"/>
      <c r="E163" s="59"/>
      <c r="F163" s="8" t="s">
        <v>7</v>
      </c>
      <c r="G163" s="11">
        <v>24470864</v>
      </c>
      <c r="H163" s="8" t="s">
        <v>8</v>
      </c>
      <c r="I163" s="12" t="s">
        <v>22</v>
      </c>
      <c r="J163" s="8" t="s">
        <v>9</v>
      </c>
      <c r="K163" s="9" t="s">
        <v>22</v>
      </c>
    </row>
    <row r="164" spans="1:12" ht="129" customHeight="1" x14ac:dyDescent="0.25">
      <c r="A164" s="56"/>
      <c r="B164" s="57"/>
      <c r="C164" s="57"/>
      <c r="D164" s="58"/>
      <c r="E164" s="59"/>
      <c r="F164" s="58"/>
      <c r="G164" s="58"/>
      <c r="H164" s="9" t="s">
        <v>10</v>
      </c>
      <c r="I164" s="12" t="s">
        <v>22</v>
      </c>
      <c r="J164" s="9" t="s">
        <v>11</v>
      </c>
      <c r="K164" s="9" t="s">
        <v>141</v>
      </c>
      <c r="L164" s="5">
        <v>45503</v>
      </c>
    </row>
    <row r="165" spans="1:12" x14ac:dyDescent="0.25">
      <c r="A165" s="56"/>
      <c r="B165" s="57"/>
      <c r="C165" s="57"/>
      <c r="D165" s="58"/>
      <c r="E165" s="59"/>
      <c r="F165" s="58"/>
      <c r="G165" s="58"/>
      <c r="H165" s="8" t="s">
        <v>12</v>
      </c>
      <c r="I165" s="12" t="s">
        <v>22</v>
      </c>
      <c r="J165" s="8" t="s">
        <v>13</v>
      </c>
      <c r="K165" s="9" t="s">
        <v>22</v>
      </c>
    </row>
    <row r="166" spans="1:12" x14ac:dyDescent="0.25">
      <c r="A166" s="56"/>
      <c r="B166" s="57"/>
      <c r="C166" s="57"/>
      <c r="D166" s="58"/>
      <c r="E166" s="59"/>
      <c r="F166" s="58"/>
      <c r="G166" s="58"/>
      <c r="H166" s="7" t="s">
        <v>14</v>
      </c>
      <c r="I166" s="21" t="s">
        <v>32</v>
      </c>
      <c r="J166" s="7"/>
      <c r="K166" s="7"/>
      <c r="L166" s="4"/>
    </row>
    <row r="167" spans="1:12" ht="30" x14ac:dyDescent="0.25">
      <c r="A167" s="56" t="s">
        <v>31</v>
      </c>
      <c r="B167" s="57">
        <v>23520</v>
      </c>
      <c r="C167" s="57">
        <f>+B167</f>
        <v>23520</v>
      </c>
      <c r="D167" s="58">
        <v>1</v>
      </c>
      <c r="E167" s="59">
        <v>185</v>
      </c>
      <c r="F167" s="8" t="s">
        <v>4</v>
      </c>
      <c r="G167" s="9" t="s">
        <v>142</v>
      </c>
      <c r="H167" s="8" t="s">
        <v>28</v>
      </c>
      <c r="I167" s="7" t="s">
        <v>143</v>
      </c>
      <c r="J167" s="8" t="s">
        <v>6</v>
      </c>
      <c r="K167" s="9" t="s">
        <v>22</v>
      </c>
    </row>
    <row r="168" spans="1:12" x14ac:dyDescent="0.25">
      <c r="A168" s="56"/>
      <c r="B168" s="57"/>
      <c r="C168" s="57"/>
      <c r="D168" s="58"/>
      <c r="E168" s="59"/>
      <c r="F168" s="8" t="s">
        <v>7</v>
      </c>
      <c r="G168" s="11">
        <v>3018482</v>
      </c>
      <c r="H168" s="8" t="s">
        <v>8</v>
      </c>
      <c r="I168" s="12" t="s">
        <v>22</v>
      </c>
      <c r="J168" s="8" t="s">
        <v>9</v>
      </c>
      <c r="K168" s="9" t="s">
        <v>22</v>
      </c>
    </row>
    <row r="169" spans="1:12" ht="129" customHeight="1" x14ac:dyDescent="0.25">
      <c r="A169" s="56"/>
      <c r="B169" s="57"/>
      <c r="C169" s="57"/>
      <c r="D169" s="58"/>
      <c r="E169" s="59"/>
      <c r="F169" s="58"/>
      <c r="G169" s="58"/>
      <c r="H169" s="9" t="s">
        <v>10</v>
      </c>
      <c r="I169" s="12" t="s">
        <v>22</v>
      </c>
      <c r="J169" s="9" t="s">
        <v>11</v>
      </c>
      <c r="K169" s="9" t="s">
        <v>144</v>
      </c>
      <c r="L169" s="5">
        <v>45503</v>
      </c>
    </row>
    <row r="170" spans="1:12" x14ac:dyDescent="0.25">
      <c r="A170" s="56"/>
      <c r="B170" s="57"/>
      <c r="C170" s="57"/>
      <c r="D170" s="58"/>
      <c r="E170" s="59"/>
      <c r="F170" s="58"/>
      <c r="G170" s="58"/>
      <c r="H170" s="8" t="s">
        <v>12</v>
      </c>
      <c r="I170" s="12" t="s">
        <v>22</v>
      </c>
      <c r="J170" s="8" t="s">
        <v>13</v>
      </c>
      <c r="K170" s="9" t="s">
        <v>22</v>
      </c>
    </row>
    <row r="171" spans="1:12" x14ac:dyDescent="0.25">
      <c r="A171" s="56"/>
      <c r="B171" s="57"/>
      <c r="C171" s="57"/>
      <c r="D171" s="58"/>
      <c r="E171" s="59"/>
      <c r="F171" s="58"/>
      <c r="G171" s="58"/>
      <c r="H171" s="7" t="s">
        <v>14</v>
      </c>
      <c r="I171" s="21" t="s">
        <v>32</v>
      </c>
      <c r="J171" s="7"/>
      <c r="K171" s="7"/>
      <c r="L171" s="4"/>
    </row>
    <row r="172" spans="1:12" ht="30" x14ac:dyDescent="0.25">
      <c r="A172" s="56" t="s">
        <v>31</v>
      </c>
      <c r="B172" s="57">
        <v>125</v>
      </c>
      <c r="C172" s="57">
        <f>+B172</f>
        <v>125</v>
      </c>
      <c r="D172" s="58">
        <v>1</v>
      </c>
      <c r="E172" s="59">
        <v>291</v>
      </c>
      <c r="F172" s="8" t="s">
        <v>4</v>
      </c>
      <c r="G172" s="9" t="s">
        <v>145</v>
      </c>
      <c r="H172" s="8" t="s">
        <v>28</v>
      </c>
      <c r="I172" s="7" t="s">
        <v>146</v>
      </c>
      <c r="J172" s="8" t="s">
        <v>6</v>
      </c>
      <c r="K172" s="9" t="s">
        <v>22</v>
      </c>
    </row>
    <row r="173" spans="1:12" x14ac:dyDescent="0.25">
      <c r="A173" s="56"/>
      <c r="B173" s="57"/>
      <c r="C173" s="57"/>
      <c r="D173" s="58"/>
      <c r="E173" s="59"/>
      <c r="F173" s="8" t="s">
        <v>7</v>
      </c>
      <c r="G173" s="11">
        <v>34158472</v>
      </c>
      <c r="H173" s="8" t="s">
        <v>8</v>
      </c>
      <c r="I173" s="12" t="s">
        <v>22</v>
      </c>
      <c r="J173" s="8" t="s">
        <v>9</v>
      </c>
      <c r="K173" s="9" t="s">
        <v>22</v>
      </c>
    </row>
    <row r="174" spans="1:12" ht="129" customHeight="1" x14ac:dyDescent="0.25">
      <c r="A174" s="56"/>
      <c r="B174" s="57"/>
      <c r="C174" s="57"/>
      <c r="D174" s="58"/>
      <c r="E174" s="59"/>
      <c r="F174" s="58"/>
      <c r="G174" s="58"/>
      <c r="H174" s="9" t="s">
        <v>10</v>
      </c>
      <c r="I174" s="12" t="s">
        <v>22</v>
      </c>
      <c r="J174" s="9" t="s">
        <v>11</v>
      </c>
      <c r="K174" s="33" t="s">
        <v>147</v>
      </c>
      <c r="L174" s="5">
        <v>45503</v>
      </c>
    </row>
    <row r="175" spans="1:12" x14ac:dyDescent="0.25">
      <c r="A175" s="56"/>
      <c r="B175" s="57"/>
      <c r="C175" s="57"/>
      <c r="D175" s="58"/>
      <c r="E175" s="59"/>
      <c r="F175" s="58"/>
      <c r="G175" s="58"/>
      <c r="H175" s="8" t="s">
        <v>12</v>
      </c>
      <c r="I175" s="12" t="s">
        <v>22</v>
      </c>
      <c r="J175" s="8" t="s">
        <v>13</v>
      </c>
      <c r="K175" s="9" t="s">
        <v>22</v>
      </c>
    </row>
    <row r="176" spans="1:12" x14ac:dyDescent="0.25">
      <c r="A176" s="56"/>
      <c r="B176" s="57"/>
      <c r="C176" s="57"/>
      <c r="D176" s="58"/>
      <c r="E176" s="59"/>
      <c r="F176" s="58"/>
      <c r="G176" s="58"/>
      <c r="H176" s="7" t="s">
        <v>14</v>
      </c>
      <c r="I176" s="21" t="s">
        <v>32</v>
      </c>
      <c r="J176" s="7"/>
      <c r="K176" s="7"/>
      <c r="L176" s="4"/>
    </row>
    <row r="177" spans="1:11" ht="14.45" customHeight="1" x14ac:dyDescent="0.25">
      <c r="A177" s="56" t="s">
        <v>31</v>
      </c>
      <c r="B177" s="57">
        <v>7425</v>
      </c>
      <c r="C177" s="57">
        <f>+B177</f>
        <v>7425</v>
      </c>
      <c r="D177" s="58">
        <v>1</v>
      </c>
      <c r="E177" s="59">
        <v>243</v>
      </c>
      <c r="F177" s="8" t="s">
        <v>4</v>
      </c>
      <c r="G177" s="9" t="s">
        <v>110</v>
      </c>
      <c r="H177" s="8" t="s">
        <v>28</v>
      </c>
      <c r="I177" s="7" t="s">
        <v>152</v>
      </c>
      <c r="J177" s="8" t="s">
        <v>6</v>
      </c>
      <c r="K177" s="9" t="s">
        <v>22</v>
      </c>
    </row>
    <row r="178" spans="1:11" ht="14.45" customHeight="1" x14ac:dyDescent="0.25">
      <c r="A178" s="56"/>
      <c r="B178" s="57"/>
      <c r="C178" s="57"/>
      <c r="D178" s="58"/>
      <c r="E178" s="59"/>
      <c r="F178" s="8" t="s">
        <v>7</v>
      </c>
      <c r="G178" s="11" t="s">
        <v>111</v>
      </c>
      <c r="H178" s="8" t="s">
        <v>8</v>
      </c>
      <c r="I178" s="12" t="s">
        <v>22</v>
      </c>
      <c r="J178" s="8" t="s">
        <v>9</v>
      </c>
      <c r="K178" s="9" t="s">
        <v>22</v>
      </c>
    </row>
    <row r="179" spans="1:11" ht="42.6" customHeight="1" x14ac:dyDescent="0.25">
      <c r="A179" s="56"/>
      <c r="B179" s="57"/>
      <c r="C179" s="57"/>
      <c r="D179" s="58"/>
      <c r="E179" s="59"/>
      <c r="F179" s="58"/>
      <c r="G179" s="58"/>
      <c r="H179" s="9" t="s">
        <v>10</v>
      </c>
      <c r="I179" s="12" t="s">
        <v>22</v>
      </c>
      <c r="J179" s="9" t="s">
        <v>11</v>
      </c>
      <c r="K179" s="33" t="s">
        <v>153</v>
      </c>
    </row>
    <row r="180" spans="1:11" ht="14.45" customHeight="1" x14ac:dyDescent="0.25">
      <c r="A180" s="56"/>
      <c r="B180" s="57"/>
      <c r="C180" s="57"/>
      <c r="D180" s="58"/>
      <c r="E180" s="59"/>
      <c r="F180" s="58"/>
      <c r="G180" s="58"/>
      <c r="H180" s="8" t="s">
        <v>12</v>
      </c>
      <c r="I180" s="12" t="s">
        <v>22</v>
      </c>
      <c r="J180" s="8" t="s">
        <v>13</v>
      </c>
      <c r="K180" s="9" t="s">
        <v>22</v>
      </c>
    </row>
    <row r="181" spans="1:11" ht="14.45" customHeight="1" x14ac:dyDescent="0.25">
      <c r="A181" s="56"/>
      <c r="B181" s="57"/>
      <c r="C181" s="57"/>
      <c r="D181" s="58"/>
      <c r="E181" s="59"/>
      <c r="F181" s="58"/>
      <c r="G181" s="58"/>
      <c r="H181" s="7" t="s">
        <v>14</v>
      </c>
      <c r="I181" s="21" t="s">
        <v>32</v>
      </c>
      <c r="J181" s="7"/>
      <c r="K181" s="7"/>
    </row>
    <row r="182" spans="1:11" ht="14.45" customHeight="1" x14ac:dyDescent="0.25"/>
    <row r="183" spans="1:11" ht="14.45" customHeight="1" x14ac:dyDescent="0.25"/>
    <row r="184" spans="1:11" ht="14.45" customHeight="1" x14ac:dyDescent="0.25"/>
    <row r="185" spans="1:11" ht="14.45" customHeight="1" x14ac:dyDescent="0.25"/>
    <row r="186" spans="1:11" ht="14.45" customHeight="1" x14ac:dyDescent="0.25"/>
    <row r="187" spans="1:11" ht="14.45" customHeight="1" x14ac:dyDescent="0.25"/>
    <row r="188" spans="1:11" ht="14.45" customHeight="1" x14ac:dyDescent="0.25"/>
    <row r="189" spans="1:11" ht="14.45" customHeight="1" x14ac:dyDescent="0.25"/>
    <row r="190" spans="1:11" ht="14.45" customHeight="1" x14ac:dyDescent="0.25"/>
    <row r="191" spans="1:11" ht="14.45" customHeight="1" x14ac:dyDescent="0.25"/>
    <row r="193" spans="6:8" x14ac:dyDescent="0.25">
      <c r="F193" s="64" t="s">
        <v>67</v>
      </c>
      <c r="G193" s="64"/>
      <c r="H193" s="64"/>
    </row>
    <row r="194" spans="6:8" x14ac:dyDescent="0.25">
      <c r="F194" s="64"/>
      <c r="G194" s="64"/>
      <c r="H194" s="64"/>
    </row>
    <row r="195" spans="6:8" x14ac:dyDescent="0.25">
      <c r="F195" s="64"/>
      <c r="G195" s="64"/>
      <c r="H195" s="64"/>
    </row>
    <row r="196" spans="6:8" x14ac:dyDescent="0.25">
      <c r="F196" s="64"/>
      <c r="G196" s="64"/>
      <c r="H196" s="64"/>
    </row>
  </sheetData>
  <mergeCells count="252">
    <mergeCell ref="A177:A181"/>
    <mergeCell ref="B177:B181"/>
    <mergeCell ref="C177:C181"/>
    <mergeCell ref="D177:D181"/>
    <mergeCell ref="E177:E181"/>
    <mergeCell ref="F179:F181"/>
    <mergeCell ref="G179:G181"/>
    <mergeCell ref="A112:A116"/>
    <mergeCell ref="B112:B116"/>
    <mergeCell ref="C112:C116"/>
    <mergeCell ref="D112:D116"/>
    <mergeCell ref="E112:E116"/>
    <mergeCell ref="F114:F116"/>
    <mergeCell ref="G114:G116"/>
    <mergeCell ref="A137:A141"/>
    <mergeCell ref="B137:B141"/>
    <mergeCell ref="C137:C141"/>
    <mergeCell ref="D137:D141"/>
    <mergeCell ref="E137:E141"/>
    <mergeCell ref="F139:F141"/>
    <mergeCell ref="G139:G141"/>
    <mergeCell ref="F124:F126"/>
    <mergeCell ref="G124:G126"/>
    <mergeCell ref="F119:F121"/>
    <mergeCell ref="A67:A71"/>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E72:E76"/>
    <mergeCell ref="F74:F76"/>
    <mergeCell ref="G74:G76"/>
    <mergeCell ref="B67:B71"/>
    <mergeCell ref="C67:C71"/>
    <mergeCell ref="D67:D71"/>
    <mergeCell ref="E67:E71"/>
    <mergeCell ref="F69:F71"/>
    <mergeCell ref="G69:G71"/>
    <mergeCell ref="F89:F91"/>
    <mergeCell ref="G89:G91"/>
    <mergeCell ref="C132:C136"/>
    <mergeCell ref="D132:D136"/>
    <mergeCell ref="E132:E136"/>
    <mergeCell ref="F134:F136"/>
    <mergeCell ref="G134:G136"/>
    <mergeCell ref="A127:A131"/>
    <mergeCell ref="B127:B131"/>
    <mergeCell ref="C127:C131"/>
    <mergeCell ref="D127:D131"/>
    <mergeCell ref="E127:E131"/>
    <mergeCell ref="F129:F131"/>
    <mergeCell ref="G129:G131"/>
    <mergeCell ref="A92:A96"/>
    <mergeCell ref="E87:E91"/>
    <mergeCell ref="A87:A91"/>
    <mergeCell ref="B87:B91"/>
    <mergeCell ref="C87:C91"/>
    <mergeCell ref="D87:D91"/>
    <mergeCell ref="A97:A101"/>
    <mergeCell ref="B97:B101"/>
    <mergeCell ref="C97:C101"/>
    <mergeCell ref="D97:D101"/>
    <mergeCell ref="E97:E101"/>
    <mergeCell ref="A122:A126"/>
    <mergeCell ref="B122:B126"/>
    <mergeCell ref="B102:B106"/>
    <mergeCell ref="C102:C106"/>
    <mergeCell ref="D102:D106"/>
    <mergeCell ref="E102:E106"/>
    <mergeCell ref="D122:D126"/>
    <mergeCell ref="E122:E126"/>
    <mergeCell ref="C122:C126"/>
    <mergeCell ref="A117:A121"/>
    <mergeCell ref="B117:B121"/>
    <mergeCell ref="C117:C121"/>
    <mergeCell ref="D117:D121"/>
    <mergeCell ref="E117:E121"/>
    <mergeCell ref="F104:F106"/>
    <mergeCell ref="G104:G106"/>
    <mergeCell ref="A102:A106"/>
    <mergeCell ref="A107:A111"/>
    <mergeCell ref="B107:B111"/>
    <mergeCell ref="C107:C111"/>
    <mergeCell ref="D107:D111"/>
    <mergeCell ref="E107:E111"/>
    <mergeCell ref="F109:F111"/>
    <mergeCell ref="G109:G111"/>
    <mergeCell ref="G119:G121"/>
    <mergeCell ref="A132:A136"/>
    <mergeCell ref="B132:B136"/>
    <mergeCell ref="A72:A76"/>
    <mergeCell ref="B72:B76"/>
    <mergeCell ref="C72:C76"/>
    <mergeCell ref="D72:D76"/>
    <mergeCell ref="G29:G31"/>
    <mergeCell ref="F29:F31"/>
    <mergeCell ref="A27:A31"/>
    <mergeCell ref="B27:B31"/>
    <mergeCell ref="C27:C31"/>
    <mergeCell ref="D27:D31"/>
    <mergeCell ref="A32:A36"/>
    <mergeCell ref="B32:B36"/>
    <mergeCell ref="C32:C36"/>
    <mergeCell ref="D32:D36"/>
    <mergeCell ref="E32:E36"/>
    <mergeCell ref="F34:F36"/>
    <mergeCell ref="G34:G36"/>
    <mergeCell ref="E27:E31"/>
    <mergeCell ref="E37:E41"/>
    <mergeCell ref="A37:A41"/>
    <mergeCell ref="B37:B41"/>
    <mergeCell ref="C37:C41"/>
    <mergeCell ref="F39:F41"/>
    <mergeCell ref="G39:G41"/>
    <mergeCell ref="A62:A66"/>
    <mergeCell ref="B62:B66"/>
    <mergeCell ref="C62:C66"/>
    <mergeCell ref="D37:D41"/>
    <mergeCell ref="A42:A46"/>
    <mergeCell ref="B42:B46"/>
    <mergeCell ref="C42:C46"/>
    <mergeCell ref="D42:D46"/>
    <mergeCell ref="E42:E46"/>
    <mergeCell ref="A57:A61"/>
    <mergeCell ref="B57:B61"/>
    <mergeCell ref="C57:C61"/>
    <mergeCell ref="D57:D61"/>
    <mergeCell ref="E57:E61"/>
    <mergeCell ref="F44:F46"/>
    <mergeCell ref="G44:G46"/>
    <mergeCell ref="E62:E66"/>
    <mergeCell ref="F64:F66"/>
    <mergeCell ref="G64:G66"/>
    <mergeCell ref="F59:F61"/>
    <mergeCell ref="G59:G61"/>
    <mergeCell ref="F11:G11"/>
    <mergeCell ref="H11:I11"/>
    <mergeCell ref="J11:K11"/>
    <mergeCell ref="B12:B16"/>
    <mergeCell ref="A1:K1"/>
    <mergeCell ref="A2:K2"/>
    <mergeCell ref="A3:K3"/>
    <mergeCell ref="A4:K4"/>
    <mergeCell ref="A5:K5"/>
    <mergeCell ref="A10:K10"/>
    <mergeCell ref="A12:A16"/>
    <mergeCell ref="A6:K6"/>
    <mergeCell ref="F14:F16"/>
    <mergeCell ref="D12:D16"/>
    <mergeCell ref="E12:E16"/>
    <mergeCell ref="G14:G16"/>
    <mergeCell ref="C12:C16"/>
    <mergeCell ref="A8:K8"/>
    <mergeCell ref="A7:K7"/>
    <mergeCell ref="F193:H196"/>
    <mergeCell ref="F19:F21"/>
    <mergeCell ref="A17:A21"/>
    <mergeCell ref="G19:G21"/>
    <mergeCell ref="B22:B26"/>
    <mergeCell ref="C22:C26"/>
    <mergeCell ref="E17:E21"/>
    <mergeCell ref="B17:B21"/>
    <mergeCell ref="G24:G26"/>
    <mergeCell ref="C17:C21"/>
    <mergeCell ref="A22:A26"/>
    <mergeCell ref="D22:D26"/>
    <mergeCell ref="F99:F101"/>
    <mergeCell ref="G99:G101"/>
    <mergeCell ref="E22:E26"/>
    <mergeCell ref="F24:F26"/>
    <mergeCell ref="D17:D21"/>
    <mergeCell ref="F94:F96"/>
    <mergeCell ref="G94:G96"/>
    <mergeCell ref="B92:B96"/>
    <mergeCell ref="C92:C96"/>
    <mergeCell ref="D92:D96"/>
    <mergeCell ref="E92:E96"/>
    <mergeCell ref="D62:D66"/>
    <mergeCell ref="L47:L49"/>
    <mergeCell ref="A47:A51"/>
    <mergeCell ref="B47:B51"/>
    <mergeCell ref="C47:C51"/>
    <mergeCell ref="D47:D51"/>
    <mergeCell ref="E47:E51"/>
    <mergeCell ref="F49:F51"/>
    <mergeCell ref="G49:G51"/>
    <mergeCell ref="A52:A56"/>
    <mergeCell ref="B52:B56"/>
    <mergeCell ref="C52:C56"/>
    <mergeCell ref="D52:D56"/>
    <mergeCell ref="E52:E56"/>
    <mergeCell ref="F54:F56"/>
    <mergeCell ref="G54:G56"/>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72:A176"/>
    <mergeCell ref="B172:B176"/>
    <mergeCell ref="C172:C176"/>
    <mergeCell ref="D172:D176"/>
    <mergeCell ref="E172:E176"/>
    <mergeCell ref="F174:F176"/>
    <mergeCell ref="G174:G176"/>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s>
  <printOptions horizontalCentered="1" verticalCentered="1"/>
  <pageMargins left="7.874015748031496E-2" right="0.19685039370078741" top="0.39370078740157483" bottom="1.1417322834645669" header="0.31496062992125984" footer="0.31496062992125984"/>
  <pageSetup paperSize="9" scale="51" orientation="landscape" r:id="rId1"/>
  <headerFooter>
    <oddFooter>&amp;CPagina &amp;P/8</oddFooter>
  </headerFooter>
  <rowBreaks count="6" manualBreakCount="6">
    <brk id="31" max="10" man="1"/>
    <brk id="61" max="10" man="1"/>
    <brk id="81" max="10" man="1"/>
    <brk id="96" max="10" man="1"/>
    <brk id="116" max="10" man="1"/>
    <brk id="136" max="1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6"/>
  <sheetViews>
    <sheetView tabSelected="1" view="pageBreakPreview" topLeftCell="A15" zoomScale="75" zoomScaleNormal="75" zoomScaleSheetLayoutView="75" zoomScalePageLayoutView="75" workbookViewId="0">
      <selection activeCell="K24" sqref="K24"/>
    </sheetView>
  </sheetViews>
  <sheetFormatPr baseColWidth="10" defaultRowHeight="15" x14ac:dyDescent="0.25"/>
  <cols>
    <col min="1" max="1" width="15.7109375" customWidth="1"/>
    <col min="2" max="2" width="15.28515625" bestFit="1" customWidth="1"/>
    <col min="3" max="3" width="13.5703125" customWidth="1"/>
    <col min="4" max="4" width="11" customWidth="1"/>
    <col min="5" max="6" width="18.7109375" customWidth="1"/>
    <col min="7" max="7" width="27.28515625" customWidth="1"/>
    <col min="8" max="8" width="21.5703125" customWidth="1"/>
    <col min="9" max="9" width="14" customWidth="1"/>
    <col min="10" max="10" width="18.28515625" customWidth="1"/>
    <col min="11" max="11" width="32.42578125" customWidth="1"/>
    <col min="12" max="12" width="14.28515625" style="3" customWidth="1"/>
  </cols>
  <sheetData>
    <row r="1" spans="1:12" ht="15.75" x14ac:dyDescent="0.25">
      <c r="A1" s="68" t="s">
        <v>19</v>
      </c>
      <c r="B1" s="68"/>
      <c r="C1" s="68"/>
      <c r="D1" s="68"/>
      <c r="E1" s="68"/>
      <c r="F1" s="68"/>
      <c r="G1" s="68"/>
      <c r="H1" s="68"/>
      <c r="I1" s="68"/>
      <c r="J1" s="68"/>
      <c r="K1" s="68"/>
    </row>
    <row r="2" spans="1:12" ht="15.75" x14ac:dyDescent="0.25">
      <c r="A2" s="68" t="s">
        <v>165</v>
      </c>
      <c r="B2" s="68"/>
      <c r="C2" s="68"/>
      <c r="D2" s="68"/>
      <c r="E2" s="68"/>
      <c r="F2" s="68"/>
      <c r="G2" s="68"/>
      <c r="H2" s="68"/>
      <c r="I2" s="68"/>
      <c r="J2" s="68"/>
      <c r="K2" s="68"/>
    </row>
    <row r="3" spans="1:12" ht="15.75" x14ac:dyDescent="0.25">
      <c r="A3" s="69" t="s">
        <v>29</v>
      </c>
      <c r="B3" s="69"/>
      <c r="C3" s="69"/>
      <c r="D3" s="69"/>
      <c r="E3" s="69"/>
      <c r="F3" s="69"/>
      <c r="G3" s="69"/>
      <c r="H3" s="69"/>
      <c r="I3" s="69"/>
      <c r="J3" s="69"/>
      <c r="K3" s="69"/>
    </row>
    <row r="4" spans="1:12" ht="15.75" x14ac:dyDescent="0.25">
      <c r="A4" s="68" t="s">
        <v>20</v>
      </c>
      <c r="B4" s="68"/>
      <c r="C4" s="68"/>
      <c r="D4" s="68"/>
      <c r="E4" s="68"/>
      <c r="F4" s="68"/>
      <c r="G4" s="68"/>
      <c r="H4" s="68"/>
      <c r="I4" s="68"/>
      <c r="J4" s="68"/>
      <c r="K4" s="68"/>
    </row>
    <row r="5" spans="1:12" ht="15.75" x14ac:dyDescent="0.25">
      <c r="A5" s="72" t="s">
        <v>172</v>
      </c>
      <c r="B5" s="72"/>
      <c r="C5" s="72"/>
      <c r="D5" s="72"/>
      <c r="E5" s="72"/>
      <c r="F5" s="72"/>
      <c r="G5" s="72"/>
      <c r="H5" s="72"/>
      <c r="I5" s="72"/>
      <c r="J5" s="72"/>
      <c r="K5" s="72"/>
    </row>
    <row r="6" spans="1:12" ht="15.75" x14ac:dyDescent="0.25">
      <c r="A6" s="72" t="s">
        <v>170</v>
      </c>
      <c r="B6" s="72"/>
      <c r="C6" s="72"/>
      <c r="D6" s="72"/>
      <c r="E6" s="72"/>
      <c r="F6" s="72"/>
      <c r="G6" s="72"/>
      <c r="H6" s="72"/>
      <c r="I6" s="72"/>
      <c r="J6" s="72"/>
      <c r="K6" s="72"/>
    </row>
    <row r="7" spans="1:12" ht="15.75" x14ac:dyDescent="0.25">
      <c r="A7" s="72" t="s">
        <v>173</v>
      </c>
      <c r="B7" s="72"/>
      <c r="C7" s="72"/>
      <c r="D7" s="72"/>
      <c r="E7" s="72"/>
      <c r="F7" s="72"/>
      <c r="G7" s="72"/>
      <c r="H7" s="72"/>
      <c r="I7" s="72"/>
      <c r="J7" s="72"/>
      <c r="K7" s="72"/>
    </row>
    <row r="8" spans="1:12" ht="15.75" x14ac:dyDescent="0.25">
      <c r="A8" s="72" t="s">
        <v>174</v>
      </c>
      <c r="B8" s="72"/>
      <c r="C8" s="72"/>
      <c r="D8" s="72"/>
      <c r="E8" s="72"/>
      <c r="F8" s="72"/>
      <c r="G8" s="72"/>
      <c r="H8" s="72"/>
      <c r="I8" s="72"/>
      <c r="J8" s="72"/>
      <c r="K8" s="72"/>
    </row>
    <row r="9" spans="1:12" ht="8.25" customHeight="1" x14ac:dyDescent="0.25">
      <c r="A9" s="1"/>
      <c r="B9" s="1"/>
      <c r="C9" s="1"/>
      <c r="D9" s="1"/>
      <c r="E9" s="1"/>
      <c r="F9" s="1"/>
      <c r="G9" s="1"/>
      <c r="H9" s="1"/>
      <c r="I9" s="1"/>
      <c r="J9" s="1"/>
      <c r="K9" s="1"/>
    </row>
    <row r="10" spans="1:12" ht="21" customHeight="1" x14ac:dyDescent="0.35">
      <c r="A10" s="70" t="s">
        <v>18</v>
      </c>
      <c r="B10" s="70"/>
      <c r="C10" s="70"/>
      <c r="D10" s="70"/>
      <c r="E10" s="70"/>
      <c r="F10" s="70"/>
      <c r="G10" s="70"/>
      <c r="H10" s="70"/>
      <c r="I10" s="70"/>
      <c r="J10" s="70"/>
      <c r="K10" s="70"/>
    </row>
    <row r="11" spans="1:12" ht="32.25" customHeight="1" x14ac:dyDescent="0.25">
      <c r="A11" s="2" t="s">
        <v>25</v>
      </c>
      <c r="B11" s="2" t="s">
        <v>15</v>
      </c>
      <c r="C11" s="2" t="s">
        <v>16</v>
      </c>
      <c r="D11" s="2" t="s">
        <v>17</v>
      </c>
      <c r="E11" s="2" t="s">
        <v>0</v>
      </c>
      <c r="F11" s="66" t="s">
        <v>1</v>
      </c>
      <c r="G11" s="66"/>
      <c r="H11" s="67" t="s">
        <v>2</v>
      </c>
      <c r="I11" s="67"/>
      <c r="J11" s="66" t="s">
        <v>3</v>
      </c>
      <c r="K11" s="66"/>
      <c r="L11" s="3" t="s">
        <v>27</v>
      </c>
    </row>
    <row r="12" spans="1:12" ht="32.25" customHeight="1" x14ac:dyDescent="0.25">
      <c r="A12" s="71" t="s">
        <v>23</v>
      </c>
      <c r="B12" s="65">
        <v>5974.51</v>
      </c>
      <c r="C12" s="57">
        <f>+B12</f>
        <v>5974.51</v>
      </c>
      <c r="D12" s="58">
        <v>1</v>
      </c>
      <c r="E12" s="58">
        <v>111</v>
      </c>
      <c r="F12" s="8" t="s">
        <v>4</v>
      </c>
      <c r="G12" s="9" t="s">
        <v>166</v>
      </c>
      <c r="H12" s="8" t="s">
        <v>28</v>
      </c>
      <c r="I12" s="10" t="s">
        <v>175</v>
      </c>
      <c r="J12" s="8" t="s">
        <v>6</v>
      </c>
      <c r="K12" s="8" t="s">
        <v>22</v>
      </c>
    </row>
    <row r="13" spans="1:12" ht="24.6" customHeight="1" x14ac:dyDescent="0.25">
      <c r="A13" s="71"/>
      <c r="B13" s="65"/>
      <c r="C13" s="57"/>
      <c r="D13" s="58"/>
      <c r="E13" s="58"/>
      <c r="F13" s="8" t="s">
        <v>7</v>
      </c>
      <c r="G13" s="11">
        <v>326445</v>
      </c>
      <c r="H13" s="8" t="s">
        <v>8</v>
      </c>
      <c r="I13" s="12" t="s">
        <v>22</v>
      </c>
      <c r="J13" s="8" t="s">
        <v>9</v>
      </c>
      <c r="K13" s="8" t="s">
        <v>22</v>
      </c>
    </row>
    <row r="14" spans="1:12" ht="166.9" customHeight="1" x14ac:dyDescent="0.25">
      <c r="A14" s="71"/>
      <c r="B14" s="65"/>
      <c r="C14" s="57"/>
      <c r="D14" s="58"/>
      <c r="E14" s="58"/>
      <c r="F14" s="58"/>
      <c r="G14" s="58"/>
      <c r="H14" s="9" t="s">
        <v>10</v>
      </c>
      <c r="I14" s="12" t="s">
        <v>22</v>
      </c>
      <c r="J14" s="9" t="s">
        <v>11</v>
      </c>
      <c r="K14" s="13" t="s">
        <v>176</v>
      </c>
      <c r="L14" s="5">
        <v>46066</v>
      </c>
    </row>
    <row r="15" spans="1:12" ht="19.899999999999999" customHeight="1" x14ac:dyDescent="0.25">
      <c r="A15" s="71"/>
      <c r="B15" s="65"/>
      <c r="C15" s="57"/>
      <c r="D15" s="58"/>
      <c r="E15" s="58"/>
      <c r="F15" s="58"/>
      <c r="G15" s="58"/>
      <c r="H15" s="8" t="s">
        <v>12</v>
      </c>
      <c r="I15" s="12" t="s">
        <v>22</v>
      </c>
      <c r="J15" s="8" t="s">
        <v>13</v>
      </c>
      <c r="K15" s="8" t="s">
        <v>22</v>
      </c>
    </row>
    <row r="16" spans="1:12" ht="21" customHeight="1" x14ac:dyDescent="0.25">
      <c r="A16" s="71"/>
      <c r="B16" s="65"/>
      <c r="C16" s="57"/>
      <c r="D16" s="58"/>
      <c r="E16" s="58"/>
      <c r="F16" s="58"/>
      <c r="G16" s="58"/>
      <c r="H16" s="8" t="s">
        <v>14</v>
      </c>
      <c r="I16" s="12" t="s">
        <v>32</v>
      </c>
      <c r="J16" s="8"/>
      <c r="K16" s="8"/>
    </row>
    <row r="17" spans="1:12" ht="30" x14ac:dyDescent="0.25">
      <c r="A17" s="71" t="s">
        <v>23</v>
      </c>
      <c r="B17" s="65">
        <v>4219.4799999999996</v>
      </c>
      <c r="C17" s="57">
        <f>+B17</f>
        <v>4219.4799999999996</v>
      </c>
      <c r="D17" s="58">
        <v>1</v>
      </c>
      <c r="E17" s="58">
        <v>113</v>
      </c>
      <c r="F17" s="8" t="s">
        <v>4</v>
      </c>
      <c r="G17" s="9" t="s">
        <v>21</v>
      </c>
      <c r="H17" s="8" t="s">
        <v>28</v>
      </c>
      <c r="I17" s="14" t="s">
        <v>177</v>
      </c>
      <c r="J17" s="8" t="s">
        <v>6</v>
      </c>
      <c r="K17" s="8" t="s">
        <v>22</v>
      </c>
    </row>
    <row r="18" spans="1:12" x14ac:dyDescent="0.25">
      <c r="A18" s="71"/>
      <c r="B18" s="65"/>
      <c r="C18" s="57"/>
      <c r="D18" s="58"/>
      <c r="E18" s="58"/>
      <c r="F18" s="8" t="s">
        <v>7</v>
      </c>
      <c r="G18" s="11">
        <v>9929290</v>
      </c>
      <c r="H18" s="8" t="s">
        <v>8</v>
      </c>
      <c r="I18" s="12" t="s">
        <v>22</v>
      </c>
      <c r="J18" s="8" t="s">
        <v>9</v>
      </c>
      <c r="K18" s="8" t="s">
        <v>22</v>
      </c>
    </row>
    <row r="19" spans="1:12" ht="124.9" customHeight="1" x14ac:dyDescent="0.25">
      <c r="A19" s="71"/>
      <c r="B19" s="65"/>
      <c r="C19" s="57"/>
      <c r="D19" s="58"/>
      <c r="E19" s="58"/>
      <c r="F19" s="58"/>
      <c r="G19" s="58"/>
      <c r="H19" s="9" t="s">
        <v>10</v>
      </c>
      <c r="I19" s="12" t="s">
        <v>22</v>
      </c>
      <c r="J19" s="9" t="s">
        <v>11</v>
      </c>
      <c r="K19" s="13" t="s">
        <v>178</v>
      </c>
      <c r="L19" s="5">
        <v>46066</v>
      </c>
    </row>
    <row r="20" spans="1:12" x14ac:dyDescent="0.25">
      <c r="A20" s="71"/>
      <c r="B20" s="65"/>
      <c r="C20" s="57"/>
      <c r="D20" s="58"/>
      <c r="E20" s="58"/>
      <c r="F20" s="58"/>
      <c r="G20" s="58"/>
      <c r="H20" s="8" t="s">
        <v>12</v>
      </c>
      <c r="I20" s="12" t="s">
        <v>22</v>
      </c>
      <c r="J20" s="8" t="s">
        <v>13</v>
      </c>
      <c r="K20" s="8" t="s">
        <v>22</v>
      </c>
    </row>
    <row r="21" spans="1:12" x14ac:dyDescent="0.25">
      <c r="A21" s="71"/>
      <c r="B21" s="65"/>
      <c r="C21" s="57"/>
      <c r="D21" s="58"/>
      <c r="E21" s="58"/>
      <c r="F21" s="58"/>
      <c r="G21" s="58"/>
      <c r="H21" s="8" t="s">
        <v>14</v>
      </c>
      <c r="I21" s="12" t="s">
        <v>32</v>
      </c>
      <c r="J21" s="8"/>
      <c r="K21" s="8"/>
    </row>
    <row r="22" spans="1:12" ht="30" x14ac:dyDescent="0.25">
      <c r="A22" s="71" t="s">
        <v>30</v>
      </c>
      <c r="B22" s="57">
        <v>35568</v>
      </c>
      <c r="C22" s="57">
        <v>2964</v>
      </c>
      <c r="D22" s="58">
        <v>1</v>
      </c>
      <c r="E22" s="58">
        <v>113</v>
      </c>
      <c r="F22" s="8" t="s">
        <v>4</v>
      </c>
      <c r="G22" s="9" t="s">
        <v>167</v>
      </c>
      <c r="H22" s="8" t="s">
        <v>5</v>
      </c>
      <c r="I22" s="15">
        <v>25901370</v>
      </c>
      <c r="J22" s="8" t="s">
        <v>6</v>
      </c>
      <c r="K22" s="8" t="s">
        <v>168</v>
      </c>
    </row>
    <row r="23" spans="1:12" x14ac:dyDescent="0.25">
      <c r="A23" s="71"/>
      <c r="B23" s="57"/>
      <c r="C23" s="57"/>
      <c r="D23" s="58"/>
      <c r="E23" s="58"/>
      <c r="F23" s="8" t="s">
        <v>7</v>
      </c>
      <c r="G23" s="11">
        <v>26424207</v>
      </c>
      <c r="H23" s="8" t="s">
        <v>8</v>
      </c>
      <c r="I23" s="16">
        <v>45734</v>
      </c>
      <c r="J23" s="8" t="s">
        <v>9</v>
      </c>
      <c r="K23" s="17" t="s">
        <v>169</v>
      </c>
    </row>
    <row r="24" spans="1:12" ht="120" x14ac:dyDescent="0.25">
      <c r="A24" s="71"/>
      <c r="B24" s="57"/>
      <c r="C24" s="57"/>
      <c r="D24" s="58"/>
      <c r="E24" s="58"/>
      <c r="F24" s="58"/>
      <c r="G24" s="58"/>
      <c r="H24" s="9" t="s">
        <v>10</v>
      </c>
      <c r="I24" s="16">
        <v>45737</v>
      </c>
      <c r="J24" s="9" t="s">
        <v>11</v>
      </c>
      <c r="K24" s="9" t="s">
        <v>179</v>
      </c>
      <c r="L24" s="5">
        <v>46066</v>
      </c>
    </row>
    <row r="25" spans="1:12" x14ac:dyDescent="0.25">
      <c r="A25" s="71"/>
      <c r="B25" s="57"/>
      <c r="C25" s="57"/>
      <c r="D25" s="58"/>
      <c r="E25" s="58"/>
      <c r="F25" s="58"/>
      <c r="G25" s="58"/>
      <c r="H25" s="8" t="s">
        <v>12</v>
      </c>
      <c r="I25" s="16">
        <v>45743</v>
      </c>
      <c r="J25" s="8" t="s">
        <v>13</v>
      </c>
      <c r="K25" s="18">
        <v>45747</v>
      </c>
    </row>
    <row r="26" spans="1:12" x14ac:dyDescent="0.25">
      <c r="A26" s="71"/>
      <c r="B26" s="57"/>
      <c r="C26" s="57"/>
      <c r="D26" s="58"/>
      <c r="E26" s="58"/>
      <c r="F26" s="58"/>
      <c r="G26" s="58"/>
      <c r="H26" s="8" t="s">
        <v>14</v>
      </c>
      <c r="I26" s="41" t="s">
        <v>32</v>
      </c>
      <c r="J26" s="8"/>
      <c r="K26" s="8"/>
    </row>
    <row r="27" spans="1:12" ht="28.9" customHeight="1" x14ac:dyDescent="0.25">
      <c r="A27" s="71" t="s">
        <v>30</v>
      </c>
      <c r="B27" s="57">
        <v>70560</v>
      </c>
      <c r="C27" s="57">
        <v>5880</v>
      </c>
      <c r="D27" s="73">
        <v>1</v>
      </c>
      <c r="E27" s="73">
        <v>157</v>
      </c>
      <c r="F27" s="46" t="s">
        <v>4</v>
      </c>
      <c r="G27" s="47" t="s">
        <v>149</v>
      </c>
      <c r="H27" s="46" t="s">
        <v>5</v>
      </c>
      <c r="I27" s="48">
        <v>26748568</v>
      </c>
      <c r="J27" s="46" t="s">
        <v>6</v>
      </c>
      <c r="K27" s="47" t="s">
        <v>180</v>
      </c>
      <c r="L27" s="49"/>
    </row>
    <row r="28" spans="1:12" x14ac:dyDescent="0.25">
      <c r="A28" s="71"/>
      <c r="B28" s="57"/>
      <c r="C28" s="57"/>
      <c r="D28" s="73"/>
      <c r="E28" s="73"/>
      <c r="F28" s="46" t="s">
        <v>7</v>
      </c>
      <c r="G28" s="50">
        <v>64276554</v>
      </c>
      <c r="H28" s="46" t="s">
        <v>8</v>
      </c>
      <c r="I28" s="51">
        <v>45813</v>
      </c>
      <c r="J28" s="46" t="s">
        <v>9</v>
      </c>
      <c r="K28" s="52" t="s">
        <v>181</v>
      </c>
      <c r="L28" s="49"/>
    </row>
    <row r="29" spans="1:12" ht="75" x14ac:dyDescent="0.25">
      <c r="A29" s="71"/>
      <c r="B29" s="57"/>
      <c r="C29" s="57"/>
      <c r="D29" s="73"/>
      <c r="E29" s="73"/>
      <c r="F29" s="73"/>
      <c r="G29" s="73"/>
      <c r="H29" s="47" t="s">
        <v>10</v>
      </c>
      <c r="I29" s="51">
        <v>45817</v>
      </c>
      <c r="J29" s="47" t="s">
        <v>11</v>
      </c>
      <c r="K29" s="47" t="s">
        <v>188</v>
      </c>
      <c r="L29" s="53">
        <v>46077</v>
      </c>
    </row>
    <row r="30" spans="1:12" x14ac:dyDescent="0.25">
      <c r="A30" s="71"/>
      <c r="B30" s="57"/>
      <c r="C30" s="57"/>
      <c r="D30" s="73"/>
      <c r="E30" s="73"/>
      <c r="F30" s="73"/>
      <c r="G30" s="73"/>
      <c r="H30" s="46" t="s">
        <v>12</v>
      </c>
      <c r="I30" s="51">
        <v>45821</v>
      </c>
      <c r="J30" s="46" t="s">
        <v>13</v>
      </c>
      <c r="K30" s="54">
        <v>45827</v>
      </c>
      <c r="L30" s="49"/>
    </row>
    <row r="31" spans="1:12" x14ac:dyDescent="0.25">
      <c r="A31" s="71"/>
      <c r="B31" s="57"/>
      <c r="C31" s="57"/>
      <c r="D31" s="73"/>
      <c r="E31" s="73"/>
      <c r="F31" s="73"/>
      <c r="G31" s="73"/>
      <c r="H31" s="46" t="s">
        <v>14</v>
      </c>
      <c r="I31" s="45" t="s">
        <v>32</v>
      </c>
      <c r="J31" s="46"/>
      <c r="K31" s="46"/>
      <c r="L31" s="49"/>
    </row>
    <row r="32" spans="1:12" ht="28.9" customHeight="1" x14ac:dyDescent="0.25">
      <c r="A32" s="71" t="s">
        <v>30</v>
      </c>
      <c r="B32" s="57">
        <v>90000</v>
      </c>
      <c r="C32" s="57">
        <v>7500</v>
      </c>
      <c r="D32" s="58">
        <v>1</v>
      </c>
      <c r="E32" s="58">
        <v>199</v>
      </c>
      <c r="F32" s="8" t="s">
        <v>4</v>
      </c>
      <c r="G32" s="9" t="s">
        <v>182</v>
      </c>
      <c r="H32" s="8" t="s">
        <v>5</v>
      </c>
      <c r="I32" s="55" t="s">
        <v>183</v>
      </c>
      <c r="J32" s="8" t="s">
        <v>6</v>
      </c>
      <c r="K32" s="9" t="s">
        <v>184</v>
      </c>
    </row>
    <row r="33" spans="1:12" x14ac:dyDescent="0.25">
      <c r="A33" s="71"/>
      <c r="B33" s="57"/>
      <c r="C33" s="57"/>
      <c r="D33" s="58"/>
      <c r="E33" s="58"/>
      <c r="F33" s="8" t="s">
        <v>7</v>
      </c>
      <c r="G33" s="11">
        <v>5750814</v>
      </c>
      <c r="H33" s="8" t="s">
        <v>8</v>
      </c>
      <c r="I33" s="16">
        <v>45796</v>
      </c>
      <c r="J33" s="8" t="s">
        <v>9</v>
      </c>
      <c r="K33" s="20" t="s">
        <v>185</v>
      </c>
    </row>
    <row r="34" spans="1:12" ht="30" x14ac:dyDescent="0.25">
      <c r="A34" s="71"/>
      <c r="B34" s="57"/>
      <c r="C34" s="57"/>
      <c r="D34" s="58"/>
      <c r="E34" s="58"/>
      <c r="F34" s="58"/>
      <c r="G34" s="58"/>
      <c r="H34" s="9" t="s">
        <v>10</v>
      </c>
      <c r="I34" s="16">
        <v>45799</v>
      </c>
      <c r="J34" s="9" t="s">
        <v>11</v>
      </c>
      <c r="K34" s="9" t="s">
        <v>189</v>
      </c>
      <c r="L34" s="5">
        <v>46065</v>
      </c>
    </row>
    <row r="35" spans="1:12" x14ac:dyDescent="0.25">
      <c r="A35" s="71"/>
      <c r="B35" s="57"/>
      <c r="C35" s="57"/>
      <c r="D35" s="58"/>
      <c r="E35" s="58"/>
      <c r="F35" s="58"/>
      <c r="G35" s="58"/>
      <c r="H35" s="8" t="s">
        <v>12</v>
      </c>
      <c r="I35" s="16">
        <v>45804</v>
      </c>
      <c r="J35" s="8" t="s">
        <v>13</v>
      </c>
      <c r="K35" s="18">
        <v>45811</v>
      </c>
    </row>
    <row r="36" spans="1:12" x14ac:dyDescent="0.25">
      <c r="A36" s="71"/>
      <c r="B36" s="57"/>
      <c r="C36" s="57"/>
      <c r="D36" s="58"/>
      <c r="E36" s="58"/>
      <c r="F36" s="58"/>
      <c r="G36" s="58"/>
      <c r="H36" s="8" t="s">
        <v>14</v>
      </c>
      <c r="I36" s="43" t="s">
        <v>32</v>
      </c>
      <c r="J36" s="8"/>
      <c r="K36" s="8"/>
    </row>
    <row r="37" spans="1:12" ht="28.9" customHeight="1" x14ac:dyDescent="0.25">
      <c r="A37" s="71" t="s">
        <v>30</v>
      </c>
      <c r="B37" s="57">
        <v>37092</v>
      </c>
      <c r="C37" s="57">
        <v>3091</v>
      </c>
      <c r="D37" s="58">
        <v>1</v>
      </c>
      <c r="E37" s="58">
        <v>199</v>
      </c>
      <c r="F37" s="8" t="s">
        <v>4</v>
      </c>
      <c r="G37" s="9" t="s">
        <v>47</v>
      </c>
      <c r="H37" s="8" t="s">
        <v>5</v>
      </c>
      <c r="I37" s="15">
        <v>25495313</v>
      </c>
      <c r="J37" s="8" t="s">
        <v>6</v>
      </c>
      <c r="K37" s="9" t="s">
        <v>186</v>
      </c>
    </row>
    <row r="38" spans="1:12" x14ac:dyDescent="0.25">
      <c r="A38" s="71"/>
      <c r="B38" s="57"/>
      <c r="C38" s="57"/>
      <c r="D38" s="58"/>
      <c r="E38" s="58"/>
      <c r="F38" s="8" t="s">
        <v>7</v>
      </c>
      <c r="G38" s="11" t="s">
        <v>48</v>
      </c>
      <c r="H38" s="8" t="s">
        <v>8</v>
      </c>
      <c r="I38" s="16">
        <v>45695</v>
      </c>
      <c r="J38" s="8" t="s">
        <v>9</v>
      </c>
      <c r="K38" s="20" t="s">
        <v>187</v>
      </c>
    </row>
    <row r="39" spans="1:12" ht="75" x14ac:dyDescent="0.25">
      <c r="A39" s="71"/>
      <c r="B39" s="57"/>
      <c r="C39" s="57"/>
      <c r="D39" s="58"/>
      <c r="E39" s="58"/>
      <c r="F39" s="58"/>
      <c r="G39" s="58"/>
      <c r="H39" s="9" t="s">
        <v>10</v>
      </c>
      <c r="I39" s="16">
        <v>45700</v>
      </c>
      <c r="J39" s="9" t="s">
        <v>11</v>
      </c>
      <c r="K39" s="9" t="s">
        <v>190</v>
      </c>
      <c r="L39" s="5">
        <v>46066</v>
      </c>
    </row>
    <row r="40" spans="1:12" x14ac:dyDescent="0.25">
      <c r="A40" s="71"/>
      <c r="B40" s="57"/>
      <c r="C40" s="57"/>
      <c r="D40" s="58"/>
      <c r="E40" s="58"/>
      <c r="F40" s="58"/>
      <c r="G40" s="58"/>
      <c r="H40" s="8" t="s">
        <v>12</v>
      </c>
      <c r="I40" s="16">
        <v>45707</v>
      </c>
      <c r="J40" s="8" t="s">
        <v>13</v>
      </c>
      <c r="K40" s="18">
        <v>45715</v>
      </c>
    </row>
    <row r="41" spans="1:12" x14ac:dyDescent="0.25">
      <c r="A41" s="71"/>
      <c r="B41" s="57"/>
      <c r="C41" s="57"/>
      <c r="D41" s="58"/>
      <c r="E41" s="58"/>
      <c r="F41" s="58"/>
      <c r="G41" s="58"/>
      <c r="H41" s="8" t="s">
        <v>14</v>
      </c>
      <c r="I41" s="43" t="s">
        <v>32</v>
      </c>
      <c r="J41" s="8"/>
      <c r="K41" s="8"/>
    </row>
    <row r="42" spans="1:12" ht="14.45" customHeight="1" x14ac:dyDescent="0.25">
      <c r="A42" s="71" t="s">
        <v>198</v>
      </c>
      <c r="B42" s="57">
        <v>195718.56</v>
      </c>
      <c r="C42" s="57">
        <v>16309.88</v>
      </c>
      <c r="D42" s="58">
        <v>1</v>
      </c>
      <c r="E42" s="58">
        <v>199</v>
      </c>
      <c r="F42" s="8" t="s">
        <v>4</v>
      </c>
      <c r="G42" s="9" t="s">
        <v>60</v>
      </c>
      <c r="H42" s="8" t="s">
        <v>28</v>
      </c>
      <c r="I42" s="44">
        <v>25664530</v>
      </c>
      <c r="J42" s="8" t="s">
        <v>6</v>
      </c>
      <c r="K42" s="9" t="s">
        <v>199</v>
      </c>
    </row>
    <row r="43" spans="1:12" x14ac:dyDescent="0.25">
      <c r="A43" s="71"/>
      <c r="B43" s="57"/>
      <c r="C43" s="57"/>
      <c r="D43" s="58"/>
      <c r="E43" s="58"/>
      <c r="F43" s="8" t="s">
        <v>7</v>
      </c>
      <c r="G43" s="11">
        <v>7055269</v>
      </c>
      <c r="H43" s="8" t="s">
        <v>8</v>
      </c>
      <c r="I43" s="16">
        <v>45848</v>
      </c>
      <c r="J43" s="8" t="s">
        <v>9</v>
      </c>
      <c r="K43" s="9" t="s">
        <v>200</v>
      </c>
    </row>
    <row r="44" spans="1:12" ht="60" x14ac:dyDescent="0.25">
      <c r="A44" s="71"/>
      <c r="B44" s="57"/>
      <c r="C44" s="57"/>
      <c r="D44" s="58"/>
      <c r="E44" s="58"/>
      <c r="F44" s="58"/>
      <c r="G44" s="58"/>
      <c r="H44" s="9" t="s">
        <v>10</v>
      </c>
      <c r="I44" s="16">
        <v>45861</v>
      </c>
      <c r="J44" s="9" t="s">
        <v>11</v>
      </c>
      <c r="K44" s="9" t="s">
        <v>201</v>
      </c>
      <c r="L44" s="5">
        <v>46066</v>
      </c>
    </row>
    <row r="45" spans="1:12" x14ac:dyDescent="0.25">
      <c r="A45" s="71"/>
      <c r="B45" s="57"/>
      <c r="C45" s="57"/>
      <c r="D45" s="58"/>
      <c r="E45" s="58"/>
      <c r="F45" s="58"/>
      <c r="G45" s="58"/>
      <c r="H45" s="8" t="s">
        <v>12</v>
      </c>
      <c r="I45" s="16">
        <v>45868</v>
      </c>
      <c r="J45" s="8" t="s">
        <v>13</v>
      </c>
      <c r="K45" s="18">
        <v>45908</v>
      </c>
      <c r="L45" s="5"/>
    </row>
    <row r="46" spans="1:12" x14ac:dyDescent="0.25">
      <c r="A46" s="71"/>
      <c r="B46" s="57"/>
      <c r="C46" s="57"/>
      <c r="D46" s="58"/>
      <c r="E46" s="58"/>
      <c r="F46" s="58"/>
      <c r="G46" s="58"/>
      <c r="H46" s="8" t="s">
        <v>14</v>
      </c>
      <c r="I46" s="43" t="s">
        <v>32</v>
      </c>
      <c r="J46" s="8"/>
      <c r="K46" s="8"/>
    </row>
    <row r="47" spans="1:12" ht="34.9" customHeight="1" x14ac:dyDescent="0.25">
      <c r="A47" s="71" t="s">
        <v>31</v>
      </c>
      <c r="B47" s="57">
        <v>17280</v>
      </c>
      <c r="C47" s="57">
        <v>1440</v>
      </c>
      <c r="D47" s="58">
        <v>1</v>
      </c>
      <c r="E47" s="58">
        <v>199</v>
      </c>
      <c r="F47" s="8" t="s">
        <v>4</v>
      </c>
      <c r="G47" s="9" t="s">
        <v>24</v>
      </c>
      <c r="H47" s="8" t="s">
        <v>28</v>
      </c>
      <c r="I47" s="32" t="s">
        <v>191</v>
      </c>
      <c r="J47" s="8" t="s">
        <v>6</v>
      </c>
      <c r="K47" s="9" t="s">
        <v>192</v>
      </c>
    </row>
    <row r="48" spans="1:12" x14ac:dyDescent="0.25">
      <c r="A48" s="71"/>
      <c r="B48" s="57"/>
      <c r="C48" s="57"/>
      <c r="D48" s="58"/>
      <c r="E48" s="58"/>
      <c r="F48" s="8" t="s">
        <v>7</v>
      </c>
      <c r="G48" s="11">
        <v>96566515</v>
      </c>
      <c r="H48" s="8" t="s">
        <v>8</v>
      </c>
      <c r="I48" s="16" t="s">
        <v>22</v>
      </c>
      <c r="J48" s="8" t="s">
        <v>9</v>
      </c>
      <c r="K48" s="9" t="s">
        <v>193</v>
      </c>
    </row>
    <row r="49" spans="1:12" ht="126" customHeight="1" x14ac:dyDescent="0.25">
      <c r="A49" s="71"/>
      <c r="B49" s="57"/>
      <c r="C49" s="57"/>
      <c r="D49" s="58"/>
      <c r="E49" s="58"/>
      <c r="F49" s="58"/>
      <c r="G49" s="58"/>
      <c r="H49" s="9" t="s">
        <v>10</v>
      </c>
      <c r="I49" s="16" t="s">
        <v>22</v>
      </c>
      <c r="J49" s="9" t="s">
        <v>11</v>
      </c>
      <c r="K49" s="9" t="s">
        <v>194</v>
      </c>
      <c r="L49" s="5">
        <v>46066</v>
      </c>
    </row>
    <row r="50" spans="1:12" x14ac:dyDescent="0.25">
      <c r="A50" s="71"/>
      <c r="B50" s="57"/>
      <c r="C50" s="57"/>
      <c r="D50" s="58"/>
      <c r="E50" s="58"/>
      <c r="F50" s="58"/>
      <c r="G50" s="58"/>
      <c r="H50" s="8" t="s">
        <v>12</v>
      </c>
      <c r="I50" s="16" t="s">
        <v>22</v>
      </c>
      <c r="J50" s="8" t="s">
        <v>13</v>
      </c>
      <c r="K50" s="18">
        <v>45716</v>
      </c>
    </row>
    <row r="51" spans="1:12" x14ac:dyDescent="0.25">
      <c r="A51" s="71"/>
      <c r="B51" s="57"/>
      <c r="C51" s="57"/>
      <c r="D51" s="58"/>
      <c r="E51" s="58"/>
      <c r="F51" s="58"/>
      <c r="G51" s="58"/>
      <c r="H51" s="8" t="s">
        <v>14</v>
      </c>
      <c r="I51" s="43" t="s">
        <v>32</v>
      </c>
      <c r="J51" s="8"/>
      <c r="K51" s="8"/>
    </row>
    <row r="52" spans="1:12" ht="34.15" customHeight="1" x14ac:dyDescent="0.25">
      <c r="A52" s="71" t="s">
        <v>31</v>
      </c>
      <c r="B52" s="57">
        <v>7100</v>
      </c>
      <c r="C52" s="57">
        <f>B52</f>
        <v>7100</v>
      </c>
      <c r="D52" s="58">
        <v>1</v>
      </c>
      <c r="E52" s="59">
        <v>122</v>
      </c>
      <c r="F52" s="8" t="s">
        <v>4</v>
      </c>
      <c r="G52" s="9" t="s">
        <v>196</v>
      </c>
      <c r="H52" s="8" t="s">
        <v>28</v>
      </c>
      <c r="I52" s="13" t="s">
        <v>195</v>
      </c>
      <c r="J52" s="8" t="s">
        <v>6</v>
      </c>
      <c r="K52" s="9" t="s">
        <v>22</v>
      </c>
    </row>
    <row r="53" spans="1:12" x14ac:dyDescent="0.25">
      <c r="A53" s="71"/>
      <c r="B53" s="57"/>
      <c r="C53" s="57"/>
      <c r="D53" s="58"/>
      <c r="E53" s="59"/>
      <c r="F53" s="8" t="s">
        <v>7</v>
      </c>
      <c r="G53" s="11">
        <v>97261343</v>
      </c>
      <c r="H53" s="8" t="s">
        <v>8</v>
      </c>
      <c r="I53" s="12" t="s">
        <v>22</v>
      </c>
      <c r="J53" s="8" t="s">
        <v>9</v>
      </c>
      <c r="K53" s="9" t="s">
        <v>22</v>
      </c>
    </row>
    <row r="54" spans="1:12" ht="55.15" customHeight="1" x14ac:dyDescent="0.25">
      <c r="A54" s="71"/>
      <c r="B54" s="57"/>
      <c r="C54" s="57"/>
      <c r="D54" s="58"/>
      <c r="E54" s="59"/>
      <c r="F54" s="58"/>
      <c r="G54" s="58"/>
      <c r="H54" s="9" t="s">
        <v>10</v>
      </c>
      <c r="I54" s="12" t="s">
        <v>22</v>
      </c>
      <c r="J54" s="9" t="s">
        <v>11</v>
      </c>
      <c r="K54" s="9" t="s">
        <v>197</v>
      </c>
      <c r="L54" s="5">
        <v>46064</v>
      </c>
    </row>
    <row r="55" spans="1:12" x14ac:dyDescent="0.25">
      <c r="A55" s="71"/>
      <c r="B55" s="57"/>
      <c r="C55" s="57"/>
      <c r="D55" s="58"/>
      <c r="E55" s="59"/>
      <c r="F55" s="58"/>
      <c r="G55" s="58"/>
      <c r="H55" s="8" t="s">
        <v>12</v>
      </c>
      <c r="I55" s="12" t="s">
        <v>22</v>
      </c>
      <c r="J55" s="8" t="s">
        <v>13</v>
      </c>
      <c r="K55" s="9" t="s">
        <v>22</v>
      </c>
    </row>
    <row r="56" spans="1:12" x14ac:dyDescent="0.25">
      <c r="A56" s="71"/>
      <c r="B56" s="57"/>
      <c r="C56" s="57"/>
      <c r="D56" s="58"/>
      <c r="E56" s="59"/>
      <c r="F56" s="58"/>
      <c r="G56" s="58"/>
      <c r="H56" s="7" t="s">
        <v>14</v>
      </c>
      <c r="I56" s="21" t="s">
        <v>32</v>
      </c>
      <c r="J56" s="7"/>
      <c r="K56" s="7"/>
      <c r="L56" s="4"/>
    </row>
    <row r="57" spans="1:12" ht="34.9" customHeight="1" x14ac:dyDescent="0.25">
      <c r="A57" s="71" t="s">
        <v>31</v>
      </c>
      <c r="B57" s="57">
        <v>4080</v>
      </c>
      <c r="C57" s="57">
        <f>B57</f>
        <v>4080</v>
      </c>
      <c r="D57" s="58">
        <v>1</v>
      </c>
      <c r="E57" s="58">
        <v>211</v>
      </c>
      <c r="F57" s="8" t="s">
        <v>4</v>
      </c>
      <c r="G57" s="9" t="s">
        <v>203</v>
      </c>
      <c r="H57" s="8" t="s">
        <v>28</v>
      </c>
      <c r="I57" s="42" t="s">
        <v>202</v>
      </c>
      <c r="J57" s="8" t="s">
        <v>6</v>
      </c>
      <c r="K57" s="16" t="s">
        <v>22</v>
      </c>
    </row>
    <row r="58" spans="1:12" x14ac:dyDescent="0.25">
      <c r="A58" s="71"/>
      <c r="B58" s="57"/>
      <c r="C58" s="57"/>
      <c r="D58" s="58"/>
      <c r="E58" s="58"/>
      <c r="F58" s="8" t="s">
        <v>7</v>
      </c>
      <c r="G58" s="11">
        <v>38649047</v>
      </c>
      <c r="H58" s="8" t="s">
        <v>8</v>
      </c>
      <c r="I58" s="16" t="s">
        <v>22</v>
      </c>
      <c r="J58" s="8" t="s">
        <v>9</v>
      </c>
      <c r="K58" s="16" t="s">
        <v>22</v>
      </c>
    </row>
    <row r="59" spans="1:12" ht="82.9" customHeight="1" x14ac:dyDescent="0.25">
      <c r="A59" s="71"/>
      <c r="B59" s="57"/>
      <c r="C59" s="57"/>
      <c r="D59" s="58"/>
      <c r="E59" s="58"/>
      <c r="F59" s="58"/>
      <c r="G59" s="58"/>
      <c r="H59" s="9" t="s">
        <v>10</v>
      </c>
      <c r="I59" s="16" t="s">
        <v>22</v>
      </c>
      <c r="J59" s="9" t="s">
        <v>11</v>
      </c>
      <c r="K59" s="9" t="s">
        <v>204</v>
      </c>
      <c r="L59" s="5">
        <v>46069</v>
      </c>
    </row>
    <row r="60" spans="1:12" x14ac:dyDescent="0.25">
      <c r="A60" s="71"/>
      <c r="B60" s="57"/>
      <c r="C60" s="57"/>
      <c r="D60" s="58"/>
      <c r="E60" s="58"/>
      <c r="F60" s="58"/>
      <c r="G60" s="58"/>
      <c r="H60" s="8" t="s">
        <v>12</v>
      </c>
      <c r="I60" s="16" t="s">
        <v>22</v>
      </c>
      <c r="J60" s="8" t="s">
        <v>13</v>
      </c>
      <c r="K60" s="16" t="s">
        <v>22</v>
      </c>
    </row>
    <row r="61" spans="1:12" x14ac:dyDescent="0.25">
      <c r="A61" s="71"/>
      <c r="B61" s="57"/>
      <c r="C61" s="57"/>
      <c r="D61" s="58"/>
      <c r="E61" s="58"/>
      <c r="F61" s="58"/>
      <c r="G61" s="58"/>
      <c r="H61" s="8" t="s">
        <v>14</v>
      </c>
      <c r="I61" s="19" t="s">
        <v>32</v>
      </c>
      <c r="J61" s="8"/>
      <c r="K61" s="8"/>
    </row>
    <row r="62" spans="1:12" ht="34.9" customHeight="1" x14ac:dyDescent="0.25">
      <c r="A62" s="71" t="s">
        <v>31</v>
      </c>
      <c r="B62" s="57">
        <v>2627.5</v>
      </c>
      <c r="C62" s="57">
        <f>B62</f>
        <v>2627.5</v>
      </c>
      <c r="D62" s="58">
        <v>1</v>
      </c>
      <c r="E62" s="58">
        <v>297</v>
      </c>
      <c r="F62" s="8" t="s">
        <v>4</v>
      </c>
      <c r="G62" s="9" t="s">
        <v>206</v>
      </c>
      <c r="H62" s="8" t="s">
        <v>28</v>
      </c>
      <c r="I62" s="42" t="s">
        <v>205</v>
      </c>
      <c r="J62" s="8" t="s">
        <v>6</v>
      </c>
      <c r="K62" s="16" t="s">
        <v>22</v>
      </c>
    </row>
    <row r="63" spans="1:12" x14ac:dyDescent="0.25">
      <c r="A63" s="71"/>
      <c r="B63" s="57"/>
      <c r="C63" s="57"/>
      <c r="D63" s="58"/>
      <c r="E63" s="58"/>
      <c r="F63" s="8" t="s">
        <v>7</v>
      </c>
      <c r="G63" s="11">
        <v>104109416</v>
      </c>
      <c r="H63" s="8" t="s">
        <v>8</v>
      </c>
      <c r="I63" s="16" t="s">
        <v>22</v>
      </c>
      <c r="J63" s="8" t="s">
        <v>9</v>
      </c>
      <c r="K63" s="16" t="s">
        <v>22</v>
      </c>
    </row>
    <row r="64" spans="1:12" ht="58.9" customHeight="1" x14ac:dyDescent="0.25">
      <c r="A64" s="71"/>
      <c r="B64" s="57"/>
      <c r="C64" s="57"/>
      <c r="D64" s="58"/>
      <c r="E64" s="58"/>
      <c r="F64" s="58"/>
      <c r="G64" s="58"/>
      <c r="H64" s="9" t="s">
        <v>10</v>
      </c>
      <c r="I64" s="16" t="s">
        <v>22</v>
      </c>
      <c r="J64" s="9" t="s">
        <v>11</v>
      </c>
      <c r="K64" s="9" t="s">
        <v>207</v>
      </c>
      <c r="L64" s="5">
        <v>46069</v>
      </c>
    </row>
    <row r="65" spans="1:12" x14ac:dyDescent="0.25">
      <c r="A65" s="71"/>
      <c r="B65" s="57"/>
      <c r="C65" s="57"/>
      <c r="D65" s="58"/>
      <c r="E65" s="58"/>
      <c r="F65" s="58"/>
      <c r="G65" s="58"/>
      <c r="H65" s="8" t="s">
        <v>12</v>
      </c>
      <c r="I65" s="16" t="s">
        <v>22</v>
      </c>
      <c r="J65" s="8" t="s">
        <v>13</v>
      </c>
      <c r="K65" s="16" t="s">
        <v>22</v>
      </c>
    </row>
    <row r="66" spans="1:12" x14ac:dyDescent="0.25">
      <c r="A66" s="71"/>
      <c r="B66" s="57"/>
      <c r="C66" s="57"/>
      <c r="D66" s="58"/>
      <c r="E66" s="58"/>
      <c r="F66" s="58"/>
      <c r="G66" s="58"/>
      <c r="H66" s="8" t="s">
        <v>14</v>
      </c>
      <c r="I66" s="43" t="s">
        <v>32</v>
      </c>
      <c r="J66" s="8"/>
      <c r="K66" s="8"/>
    </row>
    <row r="67" spans="1:12" ht="34.9" customHeight="1" x14ac:dyDescent="0.25">
      <c r="A67" s="71" t="s">
        <v>31</v>
      </c>
      <c r="B67" s="57">
        <v>890</v>
      </c>
      <c r="C67" s="57">
        <f>B67</f>
        <v>890</v>
      </c>
      <c r="D67" s="58">
        <v>1</v>
      </c>
      <c r="E67" s="58">
        <v>296</v>
      </c>
      <c r="F67" s="8" t="s">
        <v>4</v>
      </c>
      <c r="G67" s="9" t="s">
        <v>209</v>
      </c>
      <c r="H67" s="8" t="s">
        <v>28</v>
      </c>
      <c r="I67" s="42" t="s">
        <v>208</v>
      </c>
      <c r="J67" s="8" t="s">
        <v>6</v>
      </c>
      <c r="K67" s="16" t="s">
        <v>22</v>
      </c>
    </row>
    <row r="68" spans="1:12" x14ac:dyDescent="0.25">
      <c r="A68" s="71"/>
      <c r="B68" s="57"/>
      <c r="C68" s="57"/>
      <c r="D68" s="58"/>
      <c r="E68" s="58"/>
      <c r="F68" s="8" t="s">
        <v>7</v>
      </c>
      <c r="G68" s="11">
        <v>70512191</v>
      </c>
      <c r="H68" s="8" t="s">
        <v>8</v>
      </c>
      <c r="I68" s="16" t="s">
        <v>22</v>
      </c>
      <c r="J68" s="8" t="s">
        <v>9</v>
      </c>
      <c r="K68" s="16" t="s">
        <v>22</v>
      </c>
    </row>
    <row r="69" spans="1:12" ht="55.15" customHeight="1" x14ac:dyDescent="0.25">
      <c r="A69" s="71"/>
      <c r="B69" s="57"/>
      <c r="C69" s="57"/>
      <c r="D69" s="58"/>
      <c r="E69" s="58"/>
      <c r="F69" s="58"/>
      <c r="G69" s="58"/>
      <c r="H69" s="9" t="s">
        <v>10</v>
      </c>
      <c r="I69" s="16" t="s">
        <v>22</v>
      </c>
      <c r="J69" s="9" t="s">
        <v>11</v>
      </c>
      <c r="K69" s="9" t="s">
        <v>210</v>
      </c>
      <c r="L69" s="5">
        <v>46069</v>
      </c>
    </row>
    <row r="70" spans="1:12" x14ac:dyDescent="0.25">
      <c r="A70" s="71"/>
      <c r="B70" s="57"/>
      <c r="C70" s="57"/>
      <c r="D70" s="58"/>
      <c r="E70" s="58"/>
      <c r="F70" s="58"/>
      <c r="G70" s="58"/>
      <c r="H70" s="8" t="s">
        <v>12</v>
      </c>
      <c r="I70" s="16" t="s">
        <v>22</v>
      </c>
      <c r="J70" s="8" t="s">
        <v>13</v>
      </c>
      <c r="K70" s="16" t="s">
        <v>22</v>
      </c>
    </row>
    <row r="71" spans="1:12" x14ac:dyDescent="0.25">
      <c r="A71" s="71"/>
      <c r="B71" s="57"/>
      <c r="C71" s="57"/>
      <c r="D71" s="58"/>
      <c r="E71" s="58"/>
      <c r="F71" s="58"/>
      <c r="G71" s="58"/>
      <c r="H71" s="8" t="s">
        <v>14</v>
      </c>
      <c r="I71" s="43" t="s">
        <v>32</v>
      </c>
      <c r="J71" s="8"/>
      <c r="K71" s="8"/>
    </row>
    <row r="72" spans="1:12" ht="34.9" customHeight="1" x14ac:dyDescent="0.25">
      <c r="A72" s="71" t="s">
        <v>31</v>
      </c>
      <c r="B72" s="57">
        <v>6042.5</v>
      </c>
      <c r="C72" s="57">
        <f>B72</f>
        <v>6042.5</v>
      </c>
      <c r="D72" s="58">
        <v>1</v>
      </c>
      <c r="E72" s="58">
        <v>291</v>
      </c>
      <c r="F72" s="8" t="s">
        <v>4</v>
      </c>
      <c r="G72" s="9" t="s">
        <v>211</v>
      </c>
      <c r="H72" s="8" t="s">
        <v>28</v>
      </c>
      <c r="I72" s="42" t="s">
        <v>212</v>
      </c>
      <c r="J72" s="8" t="s">
        <v>6</v>
      </c>
      <c r="K72" s="16" t="s">
        <v>22</v>
      </c>
    </row>
    <row r="73" spans="1:12" x14ac:dyDescent="0.25">
      <c r="A73" s="71"/>
      <c r="B73" s="57"/>
      <c r="C73" s="57"/>
      <c r="D73" s="58"/>
      <c r="E73" s="58"/>
      <c r="F73" s="8" t="s">
        <v>7</v>
      </c>
      <c r="G73" s="11">
        <v>321656</v>
      </c>
      <c r="H73" s="8" t="s">
        <v>8</v>
      </c>
      <c r="I73" s="16" t="s">
        <v>22</v>
      </c>
      <c r="J73" s="8" t="s">
        <v>9</v>
      </c>
      <c r="K73" s="16" t="s">
        <v>22</v>
      </c>
    </row>
    <row r="74" spans="1:12" ht="75.599999999999994" customHeight="1" x14ac:dyDescent="0.25">
      <c r="A74" s="71"/>
      <c r="B74" s="57"/>
      <c r="C74" s="57"/>
      <c r="D74" s="58"/>
      <c r="E74" s="58"/>
      <c r="F74" s="58"/>
      <c r="G74" s="58"/>
      <c r="H74" s="9" t="s">
        <v>10</v>
      </c>
      <c r="I74" s="16" t="s">
        <v>22</v>
      </c>
      <c r="J74" s="9" t="s">
        <v>11</v>
      </c>
      <c r="K74" s="9" t="s">
        <v>213</v>
      </c>
      <c r="L74" s="5">
        <v>46077</v>
      </c>
    </row>
    <row r="75" spans="1:12" x14ac:dyDescent="0.25">
      <c r="A75" s="71"/>
      <c r="B75" s="57"/>
      <c r="C75" s="57"/>
      <c r="D75" s="58"/>
      <c r="E75" s="58"/>
      <c r="F75" s="58"/>
      <c r="G75" s="58"/>
      <c r="H75" s="8" t="s">
        <v>12</v>
      </c>
      <c r="I75" s="16" t="s">
        <v>22</v>
      </c>
      <c r="J75" s="8" t="s">
        <v>13</v>
      </c>
      <c r="K75" s="16" t="s">
        <v>22</v>
      </c>
    </row>
    <row r="76" spans="1:12" x14ac:dyDescent="0.25">
      <c r="A76" s="71"/>
      <c r="B76" s="57"/>
      <c r="C76" s="57"/>
      <c r="D76" s="58"/>
      <c r="E76" s="58"/>
      <c r="F76" s="58"/>
      <c r="G76" s="58"/>
      <c r="H76" s="8" t="s">
        <v>14</v>
      </c>
      <c r="I76" s="43" t="s">
        <v>32</v>
      </c>
      <c r="J76" s="8"/>
      <c r="K76" s="8"/>
    </row>
    <row r="77" spans="1:12" ht="34.9" customHeight="1" x14ac:dyDescent="0.25">
      <c r="A77" s="71" t="s">
        <v>31</v>
      </c>
      <c r="B77" s="57">
        <v>939.2</v>
      </c>
      <c r="C77" s="57">
        <f>B77</f>
        <v>939.2</v>
      </c>
      <c r="D77" s="58">
        <v>1</v>
      </c>
      <c r="E77" s="58">
        <v>211</v>
      </c>
      <c r="F77" s="8" t="s">
        <v>4</v>
      </c>
      <c r="G77" s="9" t="s">
        <v>215</v>
      </c>
      <c r="H77" s="8" t="s">
        <v>28</v>
      </c>
      <c r="I77" s="42" t="s">
        <v>214</v>
      </c>
      <c r="J77" s="8" t="s">
        <v>6</v>
      </c>
      <c r="K77" s="16" t="s">
        <v>22</v>
      </c>
    </row>
    <row r="78" spans="1:12" x14ac:dyDescent="0.25">
      <c r="A78" s="71"/>
      <c r="B78" s="57"/>
      <c r="C78" s="57"/>
      <c r="D78" s="58"/>
      <c r="E78" s="58"/>
      <c r="F78" s="8" t="s">
        <v>7</v>
      </c>
      <c r="G78" s="11">
        <v>3486303</v>
      </c>
      <c r="H78" s="8" t="s">
        <v>8</v>
      </c>
      <c r="I78" s="16" t="s">
        <v>22</v>
      </c>
      <c r="J78" s="8" t="s">
        <v>9</v>
      </c>
      <c r="K78" s="16" t="s">
        <v>22</v>
      </c>
    </row>
    <row r="79" spans="1:12" ht="56.45" customHeight="1" x14ac:dyDescent="0.25">
      <c r="A79" s="71"/>
      <c r="B79" s="57"/>
      <c r="C79" s="57"/>
      <c r="D79" s="58"/>
      <c r="E79" s="58"/>
      <c r="F79" s="58"/>
      <c r="G79" s="58"/>
      <c r="H79" s="9" t="s">
        <v>10</v>
      </c>
      <c r="I79" s="16" t="s">
        <v>22</v>
      </c>
      <c r="J79" s="9" t="s">
        <v>11</v>
      </c>
      <c r="K79" s="9" t="s">
        <v>216</v>
      </c>
      <c r="L79" s="5">
        <v>46077</v>
      </c>
    </row>
    <row r="80" spans="1:12" x14ac:dyDescent="0.25">
      <c r="A80" s="71"/>
      <c r="B80" s="57"/>
      <c r="C80" s="57"/>
      <c r="D80" s="58"/>
      <c r="E80" s="58"/>
      <c r="F80" s="58"/>
      <c r="G80" s="58"/>
      <c r="H80" s="8" t="s">
        <v>12</v>
      </c>
      <c r="I80" s="16" t="s">
        <v>22</v>
      </c>
      <c r="J80" s="8" t="s">
        <v>13</v>
      </c>
      <c r="K80" s="16" t="s">
        <v>22</v>
      </c>
    </row>
    <row r="81" spans="1:12" x14ac:dyDescent="0.25">
      <c r="A81" s="71"/>
      <c r="B81" s="57"/>
      <c r="C81" s="57"/>
      <c r="D81" s="58"/>
      <c r="E81" s="58"/>
      <c r="F81" s="58"/>
      <c r="G81" s="58"/>
      <c r="H81" s="8" t="s">
        <v>14</v>
      </c>
      <c r="I81" s="43" t="s">
        <v>32</v>
      </c>
      <c r="J81" s="8"/>
      <c r="K81" s="8"/>
    </row>
    <row r="82" spans="1:12" ht="34.9" customHeight="1" x14ac:dyDescent="0.25">
      <c r="A82" s="71" t="s">
        <v>31</v>
      </c>
      <c r="B82" s="57">
        <v>5370</v>
      </c>
      <c r="C82" s="57">
        <f>B82</f>
        <v>5370</v>
      </c>
      <c r="D82" s="58">
        <v>1</v>
      </c>
      <c r="E82" s="58">
        <v>268</v>
      </c>
      <c r="F82" s="8" t="s">
        <v>4</v>
      </c>
      <c r="G82" s="9" t="s">
        <v>217</v>
      </c>
      <c r="H82" s="8" t="s">
        <v>28</v>
      </c>
      <c r="I82" s="42" t="s">
        <v>218</v>
      </c>
      <c r="J82" s="8" t="s">
        <v>6</v>
      </c>
      <c r="K82" s="16" t="s">
        <v>22</v>
      </c>
    </row>
    <row r="83" spans="1:12" x14ac:dyDescent="0.25">
      <c r="A83" s="71"/>
      <c r="B83" s="57"/>
      <c r="C83" s="57"/>
      <c r="D83" s="58"/>
      <c r="E83" s="58"/>
      <c r="F83" s="8" t="s">
        <v>7</v>
      </c>
      <c r="G83" s="11">
        <v>109126599</v>
      </c>
      <c r="H83" s="8" t="s">
        <v>8</v>
      </c>
      <c r="I83" s="16" t="s">
        <v>22</v>
      </c>
      <c r="J83" s="8" t="s">
        <v>9</v>
      </c>
      <c r="K83" s="16" t="s">
        <v>22</v>
      </c>
    </row>
    <row r="84" spans="1:12" ht="58.9" customHeight="1" x14ac:dyDescent="0.25">
      <c r="A84" s="71"/>
      <c r="B84" s="57"/>
      <c r="C84" s="57"/>
      <c r="D84" s="58"/>
      <c r="E84" s="58"/>
      <c r="F84" s="58"/>
      <c r="G84" s="58"/>
      <c r="H84" s="9" t="s">
        <v>10</v>
      </c>
      <c r="I84" s="16" t="s">
        <v>22</v>
      </c>
      <c r="J84" s="9" t="s">
        <v>11</v>
      </c>
      <c r="K84" s="9" t="s">
        <v>219</v>
      </c>
      <c r="L84" s="5">
        <v>46077</v>
      </c>
    </row>
    <row r="85" spans="1:12" x14ac:dyDescent="0.25">
      <c r="A85" s="71"/>
      <c r="B85" s="57"/>
      <c r="C85" s="57"/>
      <c r="D85" s="58"/>
      <c r="E85" s="58"/>
      <c r="F85" s="58"/>
      <c r="G85" s="58"/>
      <c r="H85" s="8" t="s">
        <v>12</v>
      </c>
      <c r="I85" s="16" t="s">
        <v>22</v>
      </c>
      <c r="J85" s="8" t="s">
        <v>13</v>
      </c>
      <c r="K85" s="16" t="s">
        <v>22</v>
      </c>
    </row>
    <row r="86" spans="1:12" x14ac:dyDescent="0.25">
      <c r="A86" s="71"/>
      <c r="B86" s="57"/>
      <c r="C86" s="57"/>
      <c r="D86" s="58"/>
      <c r="E86" s="58"/>
      <c r="F86" s="58"/>
      <c r="G86" s="58"/>
      <c r="H86" s="8" t="s">
        <v>14</v>
      </c>
      <c r="I86" s="43" t="s">
        <v>32</v>
      </c>
      <c r="J86" s="8"/>
      <c r="K86" s="8"/>
    </row>
    <row r="87" spans="1:12" ht="34.9" customHeight="1" x14ac:dyDescent="0.25">
      <c r="A87" s="71" t="s">
        <v>31</v>
      </c>
      <c r="B87" s="57">
        <v>850</v>
      </c>
      <c r="C87" s="57">
        <f>B87</f>
        <v>850</v>
      </c>
      <c r="D87" s="58">
        <v>1</v>
      </c>
      <c r="E87" s="58">
        <v>289</v>
      </c>
      <c r="F87" s="8" t="s">
        <v>4</v>
      </c>
      <c r="G87" s="9" t="s">
        <v>220</v>
      </c>
      <c r="H87" s="8" t="s">
        <v>28</v>
      </c>
      <c r="I87" s="42" t="s">
        <v>222</v>
      </c>
      <c r="J87" s="8" t="s">
        <v>6</v>
      </c>
      <c r="K87" s="16" t="s">
        <v>22</v>
      </c>
    </row>
    <row r="88" spans="1:12" x14ac:dyDescent="0.25">
      <c r="A88" s="71"/>
      <c r="B88" s="57"/>
      <c r="C88" s="57"/>
      <c r="D88" s="58"/>
      <c r="E88" s="58"/>
      <c r="F88" s="8" t="s">
        <v>7</v>
      </c>
      <c r="G88" s="11">
        <v>81589379</v>
      </c>
      <c r="H88" s="8" t="s">
        <v>8</v>
      </c>
      <c r="I88" s="16" t="s">
        <v>22</v>
      </c>
      <c r="J88" s="8" t="s">
        <v>9</v>
      </c>
      <c r="K88" s="16" t="s">
        <v>22</v>
      </c>
    </row>
    <row r="89" spans="1:12" ht="60" customHeight="1" x14ac:dyDescent="0.25">
      <c r="A89" s="71"/>
      <c r="B89" s="57"/>
      <c r="C89" s="57"/>
      <c r="D89" s="58"/>
      <c r="E89" s="58"/>
      <c r="F89" s="58"/>
      <c r="G89" s="58"/>
      <c r="H89" s="9" t="s">
        <v>10</v>
      </c>
      <c r="I89" s="16" t="s">
        <v>22</v>
      </c>
      <c r="J89" s="9" t="s">
        <v>11</v>
      </c>
      <c r="K89" s="9" t="s">
        <v>221</v>
      </c>
      <c r="L89" s="5">
        <v>46077</v>
      </c>
    </row>
    <row r="90" spans="1:12" x14ac:dyDescent="0.25">
      <c r="A90" s="71"/>
      <c r="B90" s="57"/>
      <c r="C90" s="57"/>
      <c r="D90" s="58"/>
      <c r="E90" s="58"/>
      <c r="F90" s="58"/>
      <c r="G90" s="58"/>
      <c r="H90" s="8" t="s">
        <v>12</v>
      </c>
      <c r="I90" s="16" t="s">
        <v>22</v>
      </c>
      <c r="J90" s="8" t="s">
        <v>13</v>
      </c>
      <c r="K90" s="16" t="s">
        <v>22</v>
      </c>
    </row>
    <row r="91" spans="1:12" x14ac:dyDescent="0.25">
      <c r="A91" s="71"/>
      <c r="B91" s="57"/>
      <c r="C91" s="57"/>
      <c r="D91" s="58"/>
      <c r="E91" s="58"/>
      <c r="F91" s="58"/>
      <c r="G91" s="58"/>
      <c r="H91" s="8" t="s">
        <v>14</v>
      </c>
      <c r="I91" s="43" t="s">
        <v>32</v>
      </c>
      <c r="J91" s="8"/>
      <c r="K91" s="8"/>
    </row>
    <row r="92" spans="1:12" ht="34.9" customHeight="1" x14ac:dyDescent="0.25">
      <c r="A92" s="71" t="s">
        <v>31</v>
      </c>
      <c r="B92" s="57">
        <v>175</v>
      </c>
      <c r="C92" s="57">
        <f>B92</f>
        <v>175</v>
      </c>
      <c r="D92" s="58">
        <v>1</v>
      </c>
      <c r="E92" s="58">
        <v>291</v>
      </c>
      <c r="F92" s="8" t="s">
        <v>4</v>
      </c>
      <c r="G92" s="9" t="s">
        <v>223</v>
      </c>
      <c r="H92" s="8" t="s">
        <v>28</v>
      </c>
      <c r="I92" s="42" t="s">
        <v>224</v>
      </c>
      <c r="J92" s="8" t="s">
        <v>6</v>
      </c>
      <c r="K92" s="16" t="s">
        <v>22</v>
      </c>
    </row>
    <row r="93" spans="1:12" x14ac:dyDescent="0.25">
      <c r="A93" s="71"/>
      <c r="B93" s="57"/>
      <c r="C93" s="57"/>
      <c r="D93" s="58"/>
      <c r="E93" s="58"/>
      <c r="F93" s="8" t="s">
        <v>7</v>
      </c>
      <c r="G93" s="11">
        <v>3324842</v>
      </c>
      <c r="H93" s="8" t="s">
        <v>8</v>
      </c>
      <c r="I93" s="16" t="s">
        <v>22</v>
      </c>
      <c r="J93" s="8" t="s">
        <v>9</v>
      </c>
      <c r="K93" s="16" t="s">
        <v>22</v>
      </c>
    </row>
    <row r="94" spans="1:12" ht="94.15" customHeight="1" x14ac:dyDescent="0.25">
      <c r="A94" s="71"/>
      <c r="B94" s="57"/>
      <c r="C94" s="57"/>
      <c r="D94" s="58"/>
      <c r="E94" s="58"/>
      <c r="F94" s="58"/>
      <c r="G94" s="58"/>
      <c r="H94" s="9" t="s">
        <v>10</v>
      </c>
      <c r="I94" s="16" t="s">
        <v>22</v>
      </c>
      <c r="J94" s="9" t="s">
        <v>11</v>
      </c>
      <c r="K94" s="9" t="s">
        <v>225</v>
      </c>
      <c r="L94" s="5">
        <v>46077</v>
      </c>
    </row>
    <row r="95" spans="1:12" x14ac:dyDescent="0.25">
      <c r="A95" s="71"/>
      <c r="B95" s="57"/>
      <c r="C95" s="57"/>
      <c r="D95" s="58"/>
      <c r="E95" s="58"/>
      <c r="F95" s="58"/>
      <c r="G95" s="58"/>
      <c r="H95" s="8" t="s">
        <v>12</v>
      </c>
      <c r="I95" s="16" t="s">
        <v>22</v>
      </c>
      <c r="J95" s="8" t="s">
        <v>13</v>
      </c>
      <c r="K95" s="16" t="s">
        <v>22</v>
      </c>
    </row>
    <row r="96" spans="1:12" x14ac:dyDescent="0.25">
      <c r="A96" s="71"/>
      <c r="B96" s="57"/>
      <c r="C96" s="57"/>
      <c r="D96" s="58"/>
      <c r="E96" s="58"/>
      <c r="F96" s="58"/>
      <c r="G96" s="58"/>
      <c r="H96" s="8" t="s">
        <v>14</v>
      </c>
      <c r="I96" s="43" t="s">
        <v>32</v>
      </c>
      <c r="J96" s="8"/>
      <c r="K96" s="8"/>
    </row>
    <row r="97" spans="1:12" ht="34.9" customHeight="1" x14ac:dyDescent="0.25">
      <c r="A97" s="71" t="s">
        <v>31</v>
      </c>
      <c r="B97" s="57">
        <v>1850</v>
      </c>
      <c r="C97" s="57">
        <f>B97</f>
        <v>1850</v>
      </c>
      <c r="D97" s="58">
        <v>1</v>
      </c>
      <c r="E97" s="58">
        <v>268</v>
      </c>
      <c r="F97" s="8" t="s">
        <v>4</v>
      </c>
      <c r="G97" s="9" t="s">
        <v>226</v>
      </c>
      <c r="H97" s="8" t="s">
        <v>28</v>
      </c>
      <c r="I97" s="42" t="s">
        <v>227</v>
      </c>
      <c r="J97" s="8" t="s">
        <v>6</v>
      </c>
      <c r="K97" s="16" t="s">
        <v>22</v>
      </c>
    </row>
    <row r="98" spans="1:12" x14ac:dyDescent="0.25">
      <c r="A98" s="71"/>
      <c r="B98" s="57"/>
      <c r="C98" s="57"/>
      <c r="D98" s="58"/>
      <c r="E98" s="58"/>
      <c r="F98" s="8" t="s">
        <v>7</v>
      </c>
      <c r="G98" s="11">
        <v>4851498</v>
      </c>
      <c r="H98" s="8" t="s">
        <v>8</v>
      </c>
      <c r="I98" s="16" t="s">
        <v>22</v>
      </c>
      <c r="J98" s="8" t="s">
        <v>9</v>
      </c>
      <c r="K98" s="16" t="s">
        <v>22</v>
      </c>
    </row>
    <row r="99" spans="1:12" ht="74.45" customHeight="1" x14ac:dyDescent="0.25">
      <c r="A99" s="71"/>
      <c r="B99" s="57"/>
      <c r="C99" s="57"/>
      <c r="D99" s="58"/>
      <c r="E99" s="58"/>
      <c r="F99" s="58"/>
      <c r="G99" s="58"/>
      <c r="H99" s="9" t="s">
        <v>10</v>
      </c>
      <c r="I99" s="16" t="s">
        <v>22</v>
      </c>
      <c r="J99" s="9" t="s">
        <v>11</v>
      </c>
      <c r="K99" s="9" t="s">
        <v>228</v>
      </c>
      <c r="L99" s="5">
        <v>46077</v>
      </c>
    </row>
    <row r="100" spans="1:12" x14ac:dyDescent="0.25">
      <c r="A100" s="71"/>
      <c r="B100" s="57"/>
      <c r="C100" s="57"/>
      <c r="D100" s="58"/>
      <c r="E100" s="58"/>
      <c r="F100" s="58"/>
      <c r="G100" s="58"/>
      <c r="H100" s="8" t="s">
        <v>12</v>
      </c>
      <c r="I100" s="16" t="s">
        <v>22</v>
      </c>
      <c r="J100" s="8" t="s">
        <v>13</v>
      </c>
      <c r="K100" s="16" t="s">
        <v>22</v>
      </c>
    </row>
    <row r="101" spans="1:12" x14ac:dyDescent="0.25">
      <c r="A101" s="71"/>
      <c r="B101" s="57"/>
      <c r="C101" s="57"/>
      <c r="D101" s="58"/>
      <c r="E101" s="58"/>
      <c r="F101" s="58"/>
      <c r="G101" s="58"/>
      <c r="H101" s="8" t="s">
        <v>14</v>
      </c>
      <c r="I101" s="43" t="s">
        <v>32</v>
      </c>
      <c r="J101" s="8"/>
      <c r="K101" s="8"/>
    </row>
    <row r="102" spans="1:12" ht="34.9" customHeight="1" x14ac:dyDescent="0.25">
      <c r="A102" s="71" t="s">
        <v>31</v>
      </c>
      <c r="B102" s="57">
        <v>9350</v>
      </c>
      <c r="C102" s="57">
        <f>B102</f>
        <v>9350</v>
      </c>
      <c r="D102" s="58">
        <v>1</v>
      </c>
      <c r="E102" s="58">
        <v>268</v>
      </c>
      <c r="F102" s="8" t="s">
        <v>4</v>
      </c>
      <c r="G102" s="9" t="s">
        <v>217</v>
      </c>
      <c r="H102" s="8" t="s">
        <v>28</v>
      </c>
      <c r="I102" s="42" t="s">
        <v>229</v>
      </c>
      <c r="J102" s="8" t="s">
        <v>6</v>
      </c>
      <c r="K102" s="16" t="s">
        <v>22</v>
      </c>
    </row>
    <row r="103" spans="1:12" x14ac:dyDescent="0.25">
      <c r="A103" s="71"/>
      <c r="B103" s="57"/>
      <c r="C103" s="57"/>
      <c r="D103" s="58"/>
      <c r="E103" s="58"/>
      <c r="F103" s="8" t="s">
        <v>7</v>
      </c>
      <c r="G103" s="11">
        <v>109126599</v>
      </c>
      <c r="H103" s="8" t="s">
        <v>8</v>
      </c>
      <c r="I103" s="16" t="s">
        <v>22</v>
      </c>
      <c r="J103" s="8" t="s">
        <v>9</v>
      </c>
      <c r="K103" s="16" t="s">
        <v>22</v>
      </c>
    </row>
    <row r="104" spans="1:12" ht="85.15" customHeight="1" x14ac:dyDescent="0.25">
      <c r="A104" s="71"/>
      <c r="B104" s="57"/>
      <c r="C104" s="57"/>
      <c r="D104" s="58"/>
      <c r="E104" s="58"/>
      <c r="F104" s="58"/>
      <c r="G104" s="58"/>
      <c r="H104" s="9" t="s">
        <v>10</v>
      </c>
      <c r="I104" s="16" t="s">
        <v>22</v>
      </c>
      <c r="J104" s="9" t="s">
        <v>11</v>
      </c>
      <c r="K104" s="9" t="s">
        <v>230</v>
      </c>
      <c r="L104" s="5">
        <v>46077</v>
      </c>
    </row>
    <row r="105" spans="1:12" x14ac:dyDescent="0.25">
      <c r="A105" s="71"/>
      <c r="B105" s="57"/>
      <c r="C105" s="57"/>
      <c r="D105" s="58"/>
      <c r="E105" s="58"/>
      <c r="F105" s="58"/>
      <c r="G105" s="58"/>
      <c r="H105" s="8" t="s">
        <v>12</v>
      </c>
      <c r="I105" s="16" t="s">
        <v>22</v>
      </c>
      <c r="J105" s="8" t="s">
        <v>13</v>
      </c>
      <c r="K105" s="16" t="s">
        <v>22</v>
      </c>
    </row>
    <row r="106" spans="1:12" x14ac:dyDescent="0.25">
      <c r="A106" s="71"/>
      <c r="B106" s="57"/>
      <c r="C106" s="57"/>
      <c r="D106" s="58"/>
      <c r="E106" s="58"/>
      <c r="F106" s="58"/>
      <c r="G106" s="58"/>
      <c r="H106" s="8" t="s">
        <v>14</v>
      </c>
      <c r="I106" s="43" t="s">
        <v>32</v>
      </c>
      <c r="J106" s="8"/>
      <c r="K106" s="8"/>
    </row>
    <row r="107" spans="1:12" ht="34.9" customHeight="1" x14ac:dyDescent="0.25">
      <c r="A107" s="71" t="s">
        <v>31</v>
      </c>
      <c r="B107" s="57">
        <v>1400</v>
      </c>
      <c r="C107" s="57">
        <f>B107</f>
        <v>1400</v>
      </c>
      <c r="D107" s="58">
        <v>1</v>
      </c>
      <c r="E107" s="58">
        <v>169</v>
      </c>
      <c r="F107" s="8" t="s">
        <v>4</v>
      </c>
      <c r="G107" s="9" t="s">
        <v>231</v>
      </c>
      <c r="H107" s="8" t="s">
        <v>28</v>
      </c>
      <c r="I107" s="42" t="s">
        <v>232</v>
      </c>
      <c r="J107" s="8" t="s">
        <v>6</v>
      </c>
      <c r="K107" s="16" t="s">
        <v>22</v>
      </c>
    </row>
    <row r="108" spans="1:12" x14ac:dyDescent="0.25">
      <c r="A108" s="71"/>
      <c r="B108" s="57"/>
      <c r="C108" s="57"/>
      <c r="D108" s="58"/>
      <c r="E108" s="58"/>
      <c r="F108" s="8" t="s">
        <v>7</v>
      </c>
      <c r="G108" s="11">
        <v>120126788</v>
      </c>
      <c r="H108" s="8" t="s">
        <v>8</v>
      </c>
      <c r="I108" s="16" t="s">
        <v>22</v>
      </c>
      <c r="J108" s="8" t="s">
        <v>9</v>
      </c>
      <c r="K108" s="16" t="s">
        <v>22</v>
      </c>
    </row>
    <row r="109" spans="1:12" ht="78" customHeight="1" x14ac:dyDescent="0.25">
      <c r="A109" s="71"/>
      <c r="B109" s="57"/>
      <c r="C109" s="57"/>
      <c r="D109" s="58"/>
      <c r="E109" s="58"/>
      <c r="F109" s="58"/>
      <c r="G109" s="58"/>
      <c r="H109" s="9" t="s">
        <v>10</v>
      </c>
      <c r="I109" s="16" t="s">
        <v>22</v>
      </c>
      <c r="J109" s="9" t="s">
        <v>11</v>
      </c>
      <c r="K109" s="9" t="s">
        <v>233</v>
      </c>
      <c r="L109" s="5">
        <v>46077</v>
      </c>
    </row>
    <row r="110" spans="1:12" x14ac:dyDescent="0.25">
      <c r="A110" s="71"/>
      <c r="B110" s="57"/>
      <c r="C110" s="57"/>
      <c r="D110" s="58"/>
      <c r="E110" s="58"/>
      <c r="F110" s="58"/>
      <c r="G110" s="58"/>
      <c r="H110" s="8" t="s">
        <v>12</v>
      </c>
      <c r="I110" s="16" t="s">
        <v>22</v>
      </c>
      <c r="J110" s="8" t="s">
        <v>13</v>
      </c>
      <c r="K110" s="16" t="s">
        <v>22</v>
      </c>
    </row>
    <row r="111" spans="1:12" x14ac:dyDescent="0.25">
      <c r="A111" s="71"/>
      <c r="B111" s="57"/>
      <c r="C111" s="57"/>
      <c r="D111" s="58"/>
      <c r="E111" s="58"/>
      <c r="F111" s="58"/>
      <c r="G111" s="58"/>
      <c r="H111" s="8" t="s">
        <v>14</v>
      </c>
      <c r="I111" s="43" t="s">
        <v>32</v>
      </c>
      <c r="J111" s="8"/>
      <c r="K111" s="8"/>
    </row>
    <row r="112" spans="1:12" ht="34.9" customHeight="1" x14ac:dyDescent="0.25">
      <c r="A112" s="71" t="s">
        <v>31</v>
      </c>
      <c r="B112" s="57">
        <v>580</v>
      </c>
      <c r="C112" s="57">
        <f>B112</f>
        <v>580</v>
      </c>
      <c r="D112" s="58">
        <v>1</v>
      </c>
      <c r="E112" s="58">
        <v>158</v>
      </c>
      <c r="F112" s="8" t="s">
        <v>4</v>
      </c>
      <c r="G112" s="9" t="s">
        <v>234</v>
      </c>
      <c r="H112" s="8" t="s">
        <v>28</v>
      </c>
      <c r="I112" s="42" t="s">
        <v>235</v>
      </c>
      <c r="J112" s="8" t="s">
        <v>6</v>
      </c>
      <c r="K112" s="16" t="s">
        <v>22</v>
      </c>
    </row>
    <row r="113" spans="1:12" x14ac:dyDescent="0.25">
      <c r="A113" s="71"/>
      <c r="B113" s="57"/>
      <c r="C113" s="57"/>
      <c r="D113" s="58"/>
      <c r="E113" s="58"/>
      <c r="F113" s="8" t="s">
        <v>7</v>
      </c>
      <c r="G113" s="11">
        <v>351598</v>
      </c>
      <c r="H113" s="8" t="s">
        <v>8</v>
      </c>
      <c r="I113" s="16" t="s">
        <v>22</v>
      </c>
      <c r="J113" s="8" t="s">
        <v>9</v>
      </c>
      <c r="K113" s="16" t="s">
        <v>22</v>
      </c>
    </row>
    <row r="114" spans="1:12" ht="90" customHeight="1" x14ac:dyDescent="0.25">
      <c r="A114" s="71"/>
      <c r="B114" s="57"/>
      <c r="C114" s="57"/>
      <c r="D114" s="58"/>
      <c r="E114" s="58"/>
      <c r="F114" s="58"/>
      <c r="G114" s="58"/>
      <c r="H114" s="9" t="s">
        <v>10</v>
      </c>
      <c r="I114" s="16" t="s">
        <v>22</v>
      </c>
      <c r="J114" s="9" t="s">
        <v>11</v>
      </c>
      <c r="K114" s="9" t="s">
        <v>236</v>
      </c>
      <c r="L114" s="5">
        <v>46079</v>
      </c>
    </row>
    <row r="115" spans="1:12" x14ac:dyDescent="0.25">
      <c r="A115" s="71"/>
      <c r="B115" s="57"/>
      <c r="C115" s="57"/>
      <c r="D115" s="58"/>
      <c r="E115" s="58"/>
      <c r="F115" s="58"/>
      <c r="G115" s="58"/>
      <c r="H115" s="8" t="s">
        <v>12</v>
      </c>
      <c r="I115" s="16" t="s">
        <v>22</v>
      </c>
      <c r="J115" s="8" t="s">
        <v>13</v>
      </c>
      <c r="K115" s="16" t="s">
        <v>22</v>
      </c>
    </row>
    <row r="116" spans="1:12" x14ac:dyDescent="0.25">
      <c r="A116" s="71"/>
      <c r="B116" s="57"/>
      <c r="C116" s="57"/>
      <c r="D116" s="58"/>
      <c r="E116" s="58"/>
      <c r="F116" s="58"/>
      <c r="G116" s="58"/>
      <c r="H116" s="8" t="s">
        <v>14</v>
      </c>
      <c r="I116" s="43" t="s">
        <v>32</v>
      </c>
      <c r="J116" s="8"/>
      <c r="K116" s="8"/>
    </row>
    <row r="117" spans="1:12" ht="34.9" customHeight="1" x14ac:dyDescent="0.25">
      <c r="A117" s="71" t="s">
        <v>31</v>
      </c>
      <c r="B117" s="57">
        <v>4280</v>
      </c>
      <c r="C117" s="57">
        <f>B117</f>
        <v>4280</v>
      </c>
      <c r="D117" s="58">
        <v>1</v>
      </c>
      <c r="E117" s="58">
        <v>291</v>
      </c>
      <c r="F117" s="8" t="s">
        <v>4</v>
      </c>
      <c r="G117" s="9" t="s">
        <v>104</v>
      </c>
      <c r="H117" s="8" t="s">
        <v>28</v>
      </c>
      <c r="I117" s="42" t="s">
        <v>238</v>
      </c>
      <c r="J117" s="8" t="s">
        <v>6</v>
      </c>
      <c r="K117" s="16" t="s">
        <v>22</v>
      </c>
    </row>
    <row r="118" spans="1:12" x14ac:dyDescent="0.25">
      <c r="A118" s="71"/>
      <c r="B118" s="57"/>
      <c r="C118" s="57"/>
      <c r="D118" s="58"/>
      <c r="E118" s="58"/>
      <c r="F118" s="8" t="s">
        <v>7</v>
      </c>
      <c r="G118" s="11" t="s">
        <v>237</v>
      </c>
      <c r="H118" s="8" t="s">
        <v>8</v>
      </c>
      <c r="I118" s="16" t="s">
        <v>22</v>
      </c>
      <c r="J118" s="8" t="s">
        <v>9</v>
      </c>
      <c r="K118" s="16" t="s">
        <v>22</v>
      </c>
    </row>
    <row r="119" spans="1:12" ht="97.15" customHeight="1" x14ac:dyDescent="0.25">
      <c r="A119" s="71"/>
      <c r="B119" s="57"/>
      <c r="C119" s="57"/>
      <c r="D119" s="58"/>
      <c r="E119" s="58"/>
      <c r="F119" s="58"/>
      <c r="G119" s="58"/>
      <c r="H119" s="9" t="s">
        <v>10</v>
      </c>
      <c r="I119" s="16" t="s">
        <v>22</v>
      </c>
      <c r="J119" s="9" t="s">
        <v>11</v>
      </c>
      <c r="K119" s="9" t="s">
        <v>239</v>
      </c>
      <c r="L119" s="5">
        <v>46079</v>
      </c>
    </row>
    <row r="120" spans="1:12" x14ac:dyDescent="0.25">
      <c r="A120" s="71"/>
      <c r="B120" s="57"/>
      <c r="C120" s="57"/>
      <c r="D120" s="58"/>
      <c r="E120" s="58"/>
      <c r="F120" s="58"/>
      <c r="G120" s="58"/>
      <c r="H120" s="8" t="s">
        <v>12</v>
      </c>
      <c r="I120" s="16" t="s">
        <v>22</v>
      </c>
      <c r="J120" s="8" t="s">
        <v>13</v>
      </c>
      <c r="K120" s="16" t="s">
        <v>22</v>
      </c>
    </row>
    <row r="121" spans="1:12" x14ac:dyDescent="0.25">
      <c r="A121" s="71"/>
      <c r="B121" s="57"/>
      <c r="C121" s="57"/>
      <c r="D121" s="58"/>
      <c r="E121" s="58"/>
      <c r="F121" s="58"/>
      <c r="G121" s="58"/>
      <c r="H121" s="8" t="s">
        <v>14</v>
      </c>
      <c r="I121" s="43" t="s">
        <v>32</v>
      </c>
      <c r="J121" s="8"/>
      <c r="K121" s="8"/>
    </row>
    <row r="122" spans="1:12" ht="34.9" customHeight="1" x14ac:dyDescent="0.25">
      <c r="A122" s="71" t="s">
        <v>31</v>
      </c>
      <c r="B122" s="57">
        <v>2865</v>
      </c>
      <c r="C122" s="57">
        <f>B122</f>
        <v>2865</v>
      </c>
      <c r="D122" s="58">
        <v>1</v>
      </c>
      <c r="E122" s="58">
        <v>199</v>
      </c>
      <c r="F122" s="8" t="s">
        <v>4</v>
      </c>
      <c r="G122" s="9" t="s">
        <v>254</v>
      </c>
      <c r="H122" s="8" t="s">
        <v>28</v>
      </c>
      <c r="I122" s="42" t="s">
        <v>255</v>
      </c>
      <c r="J122" s="8" t="s">
        <v>6</v>
      </c>
      <c r="K122" s="16" t="s">
        <v>22</v>
      </c>
    </row>
    <row r="123" spans="1:12" x14ac:dyDescent="0.25">
      <c r="A123" s="71"/>
      <c r="B123" s="57"/>
      <c r="C123" s="57"/>
      <c r="D123" s="58"/>
      <c r="E123" s="58"/>
      <c r="F123" s="8" t="s">
        <v>7</v>
      </c>
      <c r="G123" s="11">
        <v>36858358</v>
      </c>
      <c r="H123" s="8" t="s">
        <v>8</v>
      </c>
      <c r="I123" s="16" t="s">
        <v>22</v>
      </c>
      <c r="J123" s="8" t="s">
        <v>9</v>
      </c>
      <c r="K123" s="16" t="s">
        <v>22</v>
      </c>
    </row>
    <row r="124" spans="1:12" ht="66.599999999999994" customHeight="1" x14ac:dyDescent="0.25">
      <c r="A124" s="71"/>
      <c r="B124" s="57"/>
      <c r="C124" s="57"/>
      <c r="D124" s="58"/>
      <c r="E124" s="58"/>
      <c r="F124" s="58"/>
      <c r="G124" s="58"/>
      <c r="H124" s="9" t="s">
        <v>10</v>
      </c>
      <c r="I124" s="16" t="s">
        <v>22</v>
      </c>
      <c r="J124" s="9" t="s">
        <v>11</v>
      </c>
      <c r="K124" s="9" t="s">
        <v>256</v>
      </c>
      <c r="L124" s="5">
        <v>46079</v>
      </c>
    </row>
    <row r="125" spans="1:12" x14ac:dyDescent="0.25">
      <c r="A125" s="71"/>
      <c r="B125" s="57"/>
      <c r="C125" s="57"/>
      <c r="D125" s="58"/>
      <c r="E125" s="58"/>
      <c r="F125" s="58"/>
      <c r="G125" s="58"/>
      <c r="H125" s="8" t="s">
        <v>12</v>
      </c>
      <c r="I125" s="16" t="s">
        <v>22</v>
      </c>
      <c r="J125" s="8" t="s">
        <v>13</v>
      </c>
      <c r="K125" s="16" t="s">
        <v>22</v>
      </c>
    </row>
    <row r="126" spans="1:12" x14ac:dyDescent="0.25">
      <c r="A126" s="71"/>
      <c r="B126" s="57"/>
      <c r="C126" s="57"/>
      <c r="D126" s="58"/>
      <c r="E126" s="58"/>
      <c r="F126" s="58"/>
      <c r="G126" s="58"/>
      <c r="H126" s="8" t="s">
        <v>14</v>
      </c>
      <c r="I126" s="43" t="s">
        <v>32</v>
      </c>
      <c r="J126" s="8"/>
      <c r="K126" s="8"/>
    </row>
    <row r="127" spans="1:12" ht="34.9" customHeight="1" x14ac:dyDescent="0.25">
      <c r="A127" s="71" t="s">
        <v>31</v>
      </c>
      <c r="B127" s="57">
        <v>12765</v>
      </c>
      <c r="C127" s="57">
        <f>B127</f>
        <v>12765</v>
      </c>
      <c r="D127" s="58">
        <v>1</v>
      </c>
      <c r="E127" s="58">
        <v>232</v>
      </c>
      <c r="F127" s="8" t="s">
        <v>4</v>
      </c>
      <c r="G127" s="9" t="s">
        <v>241</v>
      </c>
      <c r="H127" s="8" t="s">
        <v>28</v>
      </c>
      <c r="I127" s="42" t="s">
        <v>242</v>
      </c>
      <c r="J127" s="8" t="s">
        <v>6</v>
      </c>
      <c r="K127" s="16" t="s">
        <v>22</v>
      </c>
    </row>
    <row r="128" spans="1:12" x14ac:dyDescent="0.25">
      <c r="A128" s="71"/>
      <c r="B128" s="57"/>
      <c r="C128" s="57"/>
      <c r="D128" s="58"/>
      <c r="E128" s="58"/>
      <c r="F128" s="8" t="s">
        <v>7</v>
      </c>
      <c r="G128" s="11">
        <v>23859121</v>
      </c>
      <c r="H128" s="8" t="s">
        <v>8</v>
      </c>
      <c r="I128" s="16" t="s">
        <v>22</v>
      </c>
      <c r="J128" s="8" t="s">
        <v>9</v>
      </c>
      <c r="K128" s="16" t="s">
        <v>22</v>
      </c>
    </row>
    <row r="129" spans="1:12" ht="59.45" customHeight="1" x14ac:dyDescent="0.25">
      <c r="A129" s="71"/>
      <c r="B129" s="57"/>
      <c r="C129" s="57"/>
      <c r="D129" s="58"/>
      <c r="E129" s="58"/>
      <c r="F129" s="58"/>
      <c r="G129" s="58"/>
      <c r="H129" s="9" t="s">
        <v>10</v>
      </c>
      <c r="I129" s="16" t="s">
        <v>22</v>
      </c>
      <c r="J129" s="9" t="s">
        <v>11</v>
      </c>
      <c r="K129" s="9" t="s">
        <v>243</v>
      </c>
      <c r="L129" s="5">
        <v>46079</v>
      </c>
    </row>
    <row r="130" spans="1:12" x14ac:dyDescent="0.25">
      <c r="A130" s="71"/>
      <c r="B130" s="57"/>
      <c r="C130" s="57"/>
      <c r="D130" s="58"/>
      <c r="E130" s="58"/>
      <c r="F130" s="58"/>
      <c r="G130" s="58"/>
      <c r="H130" s="8" t="s">
        <v>12</v>
      </c>
      <c r="I130" s="16" t="s">
        <v>22</v>
      </c>
      <c r="J130" s="8" t="s">
        <v>13</v>
      </c>
      <c r="K130" s="16" t="s">
        <v>22</v>
      </c>
    </row>
    <row r="131" spans="1:12" x14ac:dyDescent="0.25">
      <c r="A131" s="71"/>
      <c r="B131" s="57"/>
      <c r="C131" s="57"/>
      <c r="D131" s="58"/>
      <c r="E131" s="58"/>
      <c r="F131" s="58"/>
      <c r="G131" s="58"/>
      <c r="H131" s="8" t="s">
        <v>14</v>
      </c>
      <c r="I131" s="43" t="s">
        <v>32</v>
      </c>
      <c r="J131" s="8"/>
      <c r="K131" s="8"/>
    </row>
    <row r="132" spans="1:12" ht="34.9" customHeight="1" x14ac:dyDescent="0.25">
      <c r="A132" s="71" t="s">
        <v>31</v>
      </c>
      <c r="B132" s="57">
        <v>50</v>
      </c>
      <c r="C132" s="57">
        <f>B132</f>
        <v>50</v>
      </c>
      <c r="D132" s="58">
        <v>1</v>
      </c>
      <c r="E132" s="58">
        <v>122</v>
      </c>
      <c r="F132" s="8" t="s">
        <v>4</v>
      </c>
      <c r="G132" s="9" t="s">
        <v>244</v>
      </c>
      <c r="H132" s="8" t="s">
        <v>28</v>
      </c>
      <c r="I132" s="42" t="s">
        <v>245</v>
      </c>
      <c r="J132" s="8" t="s">
        <v>6</v>
      </c>
      <c r="K132" s="16" t="s">
        <v>22</v>
      </c>
    </row>
    <row r="133" spans="1:12" x14ac:dyDescent="0.25">
      <c r="A133" s="71"/>
      <c r="B133" s="57"/>
      <c r="C133" s="57"/>
      <c r="D133" s="58"/>
      <c r="E133" s="58"/>
      <c r="F133" s="8" t="s">
        <v>7</v>
      </c>
      <c r="G133" s="11">
        <v>30611903</v>
      </c>
      <c r="H133" s="8" t="s">
        <v>8</v>
      </c>
      <c r="I133" s="16" t="s">
        <v>22</v>
      </c>
      <c r="J133" s="8" t="s">
        <v>9</v>
      </c>
      <c r="K133" s="16" t="s">
        <v>22</v>
      </c>
    </row>
    <row r="134" spans="1:12" ht="85.15" customHeight="1" x14ac:dyDescent="0.25">
      <c r="A134" s="71"/>
      <c r="B134" s="57"/>
      <c r="C134" s="57"/>
      <c r="D134" s="58"/>
      <c r="E134" s="58"/>
      <c r="F134" s="58"/>
      <c r="G134" s="58"/>
      <c r="H134" s="9" t="s">
        <v>10</v>
      </c>
      <c r="I134" s="16" t="s">
        <v>22</v>
      </c>
      <c r="J134" s="9" t="s">
        <v>11</v>
      </c>
      <c r="K134" s="9" t="s">
        <v>246</v>
      </c>
      <c r="L134" s="5">
        <v>46079</v>
      </c>
    </row>
    <row r="135" spans="1:12" x14ac:dyDescent="0.25">
      <c r="A135" s="71"/>
      <c r="B135" s="57"/>
      <c r="C135" s="57"/>
      <c r="D135" s="58"/>
      <c r="E135" s="58"/>
      <c r="F135" s="58"/>
      <c r="G135" s="58"/>
      <c r="H135" s="8" t="s">
        <v>12</v>
      </c>
      <c r="I135" s="16" t="s">
        <v>22</v>
      </c>
      <c r="J135" s="8" t="s">
        <v>13</v>
      </c>
      <c r="K135" s="16" t="s">
        <v>22</v>
      </c>
    </row>
    <row r="136" spans="1:12" x14ac:dyDescent="0.25">
      <c r="A136" s="71"/>
      <c r="B136" s="57"/>
      <c r="C136" s="57"/>
      <c r="D136" s="58"/>
      <c r="E136" s="58"/>
      <c r="F136" s="58"/>
      <c r="G136" s="58"/>
      <c r="H136" s="8" t="s">
        <v>14</v>
      </c>
      <c r="I136" s="43" t="s">
        <v>32</v>
      </c>
      <c r="J136" s="8"/>
      <c r="K136" s="8"/>
    </row>
    <row r="137" spans="1:12" ht="34.9" customHeight="1" x14ac:dyDescent="0.25">
      <c r="A137" s="71" t="s">
        <v>31</v>
      </c>
      <c r="B137" s="57">
        <v>2475</v>
      </c>
      <c r="C137" s="57">
        <f>B137</f>
        <v>2475</v>
      </c>
      <c r="D137" s="58">
        <v>1</v>
      </c>
      <c r="E137" s="58">
        <v>122</v>
      </c>
      <c r="F137" s="8" t="s">
        <v>4</v>
      </c>
      <c r="G137" s="9" t="s">
        <v>223</v>
      </c>
      <c r="H137" s="8" t="s">
        <v>28</v>
      </c>
      <c r="I137" s="42" t="s">
        <v>247</v>
      </c>
      <c r="J137" s="8" t="s">
        <v>6</v>
      </c>
      <c r="K137" s="16" t="s">
        <v>22</v>
      </c>
    </row>
    <row r="138" spans="1:12" x14ac:dyDescent="0.25">
      <c r="A138" s="71"/>
      <c r="B138" s="57"/>
      <c r="C138" s="57"/>
      <c r="D138" s="58"/>
      <c r="E138" s="58"/>
      <c r="F138" s="8" t="s">
        <v>7</v>
      </c>
      <c r="G138" s="11">
        <v>3324842</v>
      </c>
      <c r="H138" s="8" t="s">
        <v>8</v>
      </c>
      <c r="I138" s="16" t="s">
        <v>22</v>
      </c>
      <c r="J138" s="8" t="s">
        <v>9</v>
      </c>
      <c r="K138" s="16" t="s">
        <v>22</v>
      </c>
    </row>
    <row r="139" spans="1:12" ht="128.44999999999999" customHeight="1" x14ac:dyDescent="0.25">
      <c r="A139" s="71"/>
      <c r="B139" s="57"/>
      <c r="C139" s="57"/>
      <c r="D139" s="58"/>
      <c r="E139" s="58"/>
      <c r="F139" s="58"/>
      <c r="G139" s="58"/>
      <c r="H139" s="9" t="s">
        <v>10</v>
      </c>
      <c r="I139" s="16" t="s">
        <v>22</v>
      </c>
      <c r="J139" s="9" t="s">
        <v>11</v>
      </c>
      <c r="K139" s="9" t="s">
        <v>248</v>
      </c>
      <c r="L139" s="5">
        <v>46079</v>
      </c>
    </row>
    <row r="140" spans="1:12" x14ac:dyDescent="0.25">
      <c r="A140" s="71"/>
      <c r="B140" s="57"/>
      <c r="C140" s="57"/>
      <c r="D140" s="58"/>
      <c r="E140" s="58"/>
      <c r="F140" s="58"/>
      <c r="G140" s="58"/>
      <c r="H140" s="8" t="s">
        <v>12</v>
      </c>
      <c r="I140" s="16" t="s">
        <v>22</v>
      </c>
      <c r="J140" s="8" t="s">
        <v>13</v>
      </c>
      <c r="K140" s="16" t="s">
        <v>22</v>
      </c>
    </row>
    <row r="141" spans="1:12" x14ac:dyDescent="0.25">
      <c r="A141" s="71"/>
      <c r="B141" s="57"/>
      <c r="C141" s="57"/>
      <c r="D141" s="58"/>
      <c r="E141" s="58"/>
      <c r="F141" s="58"/>
      <c r="G141" s="58"/>
      <c r="H141" s="8" t="s">
        <v>14</v>
      </c>
      <c r="I141" s="43" t="s">
        <v>32</v>
      </c>
      <c r="J141" s="8"/>
      <c r="K141" s="8"/>
    </row>
    <row r="142" spans="1:12" ht="34.9" customHeight="1" x14ac:dyDescent="0.25">
      <c r="A142" s="71" t="s">
        <v>31</v>
      </c>
      <c r="B142" s="57">
        <v>2025</v>
      </c>
      <c r="C142" s="57">
        <f>B142</f>
        <v>2025</v>
      </c>
      <c r="D142" s="58">
        <v>1</v>
      </c>
      <c r="E142" s="58">
        <v>329</v>
      </c>
      <c r="F142" s="8" t="s">
        <v>4</v>
      </c>
      <c r="G142" s="9" t="s">
        <v>220</v>
      </c>
      <c r="H142" s="8" t="s">
        <v>28</v>
      </c>
      <c r="I142" s="42" t="s">
        <v>249</v>
      </c>
      <c r="J142" s="8" t="s">
        <v>6</v>
      </c>
      <c r="K142" s="16" t="s">
        <v>22</v>
      </c>
    </row>
    <row r="143" spans="1:12" x14ac:dyDescent="0.25">
      <c r="A143" s="71"/>
      <c r="B143" s="57"/>
      <c r="C143" s="57"/>
      <c r="D143" s="58"/>
      <c r="E143" s="58"/>
      <c r="F143" s="8" t="s">
        <v>7</v>
      </c>
      <c r="G143" s="11">
        <v>81589379</v>
      </c>
      <c r="H143" s="8" t="s">
        <v>8</v>
      </c>
      <c r="I143" s="16" t="s">
        <v>22</v>
      </c>
      <c r="J143" s="8" t="s">
        <v>9</v>
      </c>
      <c r="K143" s="16" t="s">
        <v>22</v>
      </c>
    </row>
    <row r="144" spans="1:12" ht="51" customHeight="1" x14ac:dyDescent="0.25">
      <c r="A144" s="71"/>
      <c r="B144" s="57"/>
      <c r="C144" s="57"/>
      <c r="D144" s="58"/>
      <c r="E144" s="58"/>
      <c r="F144" s="58"/>
      <c r="G144" s="58"/>
      <c r="H144" s="9" t="s">
        <v>10</v>
      </c>
      <c r="I144" s="16" t="s">
        <v>22</v>
      </c>
      <c r="J144" s="9" t="s">
        <v>11</v>
      </c>
      <c r="K144" s="9" t="s">
        <v>250</v>
      </c>
      <c r="L144" s="5">
        <v>46079</v>
      </c>
    </row>
    <row r="145" spans="1:12" x14ac:dyDescent="0.25">
      <c r="A145" s="71"/>
      <c r="B145" s="57"/>
      <c r="C145" s="57"/>
      <c r="D145" s="58"/>
      <c r="E145" s="58"/>
      <c r="F145" s="58"/>
      <c r="G145" s="58"/>
      <c r="H145" s="8" t="s">
        <v>12</v>
      </c>
      <c r="I145" s="16" t="s">
        <v>22</v>
      </c>
      <c r="J145" s="8" t="s">
        <v>13</v>
      </c>
      <c r="K145" s="16" t="s">
        <v>22</v>
      </c>
    </row>
    <row r="146" spans="1:12" x14ac:dyDescent="0.25">
      <c r="A146" s="71"/>
      <c r="B146" s="57"/>
      <c r="C146" s="57"/>
      <c r="D146" s="58"/>
      <c r="E146" s="58"/>
      <c r="F146" s="58"/>
      <c r="G146" s="58"/>
      <c r="H146" s="8" t="s">
        <v>14</v>
      </c>
      <c r="I146" s="43" t="s">
        <v>32</v>
      </c>
      <c r="J146" s="8"/>
      <c r="K146" s="8"/>
    </row>
    <row r="147" spans="1:12" ht="34.9" customHeight="1" x14ac:dyDescent="0.25">
      <c r="A147" s="71" t="s">
        <v>31</v>
      </c>
      <c r="B147" s="57">
        <v>4050</v>
      </c>
      <c r="C147" s="57">
        <f>B147</f>
        <v>4050</v>
      </c>
      <c r="D147" s="58">
        <v>1</v>
      </c>
      <c r="E147" s="58">
        <v>196</v>
      </c>
      <c r="F147" s="8" t="s">
        <v>4</v>
      </c>
      <c r="G147" s="9" t="s">
        <v>251</v>
      </c>
      <c r="H147" s="8" t="s">
        <v>28</v>
      </c>
      <c r="I147" s="42" t="s">
        <v>252</v>
      </c>
      <c r="J147" s="8" t="s">
        <v>6</v>
      </c>
      <c r="K147" s="16" t="s">
        <v>22</v>
      </c>
    </row>
    <row r="148" spans="1:12" x14ac:dyDescent="0.25">
      <c r="A148" s="71"/>
      <c r="B148" s="57"/>
      <c r="C148" s="57"/>
      <c r="D148" s="58"/>
      <c r="E148" s="58"/>
      <c r="F148" s="8" t="s">
        <v>7</v>
      </c>
      <c r="G148" s="11">
        <v>39534642</v>
      </c>
      <c r="H148" s="8" t="s">
        <v>8</v>
      </c>
      <c r="I148" s="16" t="s">
        <v>22</v>
      </c>
      <c r="J148" s="8" t="s">
        <v>9</v>
      </c>
      <c r="K148" s="16" t="s">
        <v>22</v>
      </c>
    </row>
    <row r="149" spans="1:12" ht="202.9" customHeight="1" x14ac:dyDescent="0.25">
      <c r="A149" s="71"/>
      <c r="B149" s="57"/>
      <c r="C149" s="57"/>
      <c r="D149" s="58"/>
      <c r="E149" s="58"/>
      <c r="F149" s="58"/>
      <c r="G149" s="58"/>
      <c r="H149" s="9" t="s">
        <v>10</v>
      </c>
      <c r="I149" s="16" t="s">
        <v>22</v>
      </c>
      <c r="J149" s="9" t="s">
        <v>11</v>
      </c>
      <c r="K149" s="9" t="s">
        <v>253</v>
      </c>
      <c r="L149" s="5">
        <v>46079</v>
      </c>
    </row>
    <row r="150" spans="1:12" x14ac:dyDescent="0.25">
      <c r="A150" s="71"/>
      <c r="B150" s="57"/>
      <c r="C150" s="57"/>
      <c r="D150" s="58"/>
      <c r="E150" s="58"/>
      <c r="F150" s="58"/>
      <c r="G150" s="58"/>
      <c r="H150" s="8" t="s">
        <v>12</v>
      </c>
      <c r="I150" s="16" t="s">
        <v>22</v>
      </c>
      <c r="J150" s="8" t="s">
        <v>13</v>
      </c>
      <c r="K150" s="16" t="s">
        <v>22</v>
      </c>
    </row>
    <row r="151" spans="1:12" x14ac:dyDescent="0.25">
      <c r="A151" s="71"/>
      <c r="B151" s="57"/>
      <c r="C151" s="57"/>
      <c r="D151" s="58"/>
      <c r="E151" s="58"/>
      <c r="F151" s="58"/>
      <c r="G151" s="58"/>
      <c r="H151" s="8" t="s">
        <v>14</v>
      </c>
      <c r="I151" s="43" t="s">
        <v>32</v>
      </c>
      <c r="J151" s="8"/>
      <c r="K151" s="8"/>
    </row>
    <row r="152" spans="1:12" ht="34.9" customHeight="1" x14ac:dyDescent="0.25">
      <c r="A152" s="71" t="s">
        <v>31</v>
      </c>
      <c r="B152" s="57">
        <v>4550</v>
      </c>
      <c r="C152" s="57">
        <f>B152</f>
        <v>4550</v>
      </c>
      <c r="D152" s="58">
        <v>1</v>
      </c>
      <c r="E152" s="58">
        <v>169</v>
      </c>
      <c r="F152" s="8" t="s">
        <v>4</v>
      </c>
      <c r="G152" s="9" t="s">
        <v>257</v>
      </c>
      <c r="H152" s="8" t="s">
        <v>28</v>
      </c>
      <c r="I152" s="42" t="s">
        <v>240</v>
      </c>
      <c r="J152" s="8" t="s">
        <v>6</v>
      </c>
      <c r="K152" s="16" t="s">
        <v>22</v>
      </c>
    </row>
    <row r="153" spans="1:12" x14ac:dyDescent="0.25">
      <c r="A153" s="71"/>
      <c r="B153" s="57"/>
      <c r="C153" s="57"/>
      <c r="D153" s="58"/>
      <c r="E153" s="58"/>
      <c r="F153" s="8" t="s">
        <v>7</v>
      </c>
      <c r="G153" s="11">
        <v>6922953</v>
      </c>
      <c r="H153" s="8" t="s">
        <v>8</v>
      </c>
      <c r="I153" s="16" t="s">
        <v>22</v>
      </c>
      <c r="J153" s="8" t="s">
        <v>9</v>
      </c>
      <c r="K153" s="16" t="s">
        <v>22</v>
      </c>
    </row>
    <row r="154" spans="1:12" ht="87.6" customHeight="1" x14ac:dyDescent="0.25">
      <c r="A154" s="71"/>
      <c r="B154" s="57"/>
      <c r="C154" s="57"/>
      <c r="D154" s="58"/>
      <c r="E154" s="58"/>
      <c r="F154" s="58"/>
      <c r="G154" s="58"/>
      <c r="H154" s="9" t="s">
        <v>10</v>
      </c>
      <c r="I154" s="16" t="s">
        <v>22</v>
      </c>
      <c r="J154" s="9" t="s">
        <v>11</v>
      </c>
      <c r="K154" s="9" t="s">
        <v>258</v>
      </c>
      <c r="L154" s="5">
        <v>46079</v>
      </c>
    </row>
    <row r="155" spans="1:12" x14ac:dyDescent="0.25">
      <c r="A155" s="71"/>
      <c r="B155" s="57"/>
      <c r="C155" s="57"/>
      <c r="D155" s="58"/>
      <c r="E155" s="58"/>
      <c r="F155" s="58"/>
      <c r="G155" s="58"/>
      <c r="H155" s="8" t="s">
        <v>12</v>
      </c>
      <c r="I155" s="16" t="s">
        <v>22</v>
      </c>
      <c r="J155" s="8" t="s">
        <v>13</v>
      </c>
      <c r="K155" s="16" t="s">
        <v>22</v>
      </c>
    </row>
    <row r="156" spans="1:12" x14ac:dyDescent="0.25">
      <c r="A156" s="71"/>
      <c r="B156" s="57"/>
      <c r="C156" s="57"/>
      <c r="D156" s="58"/>
      <c r="E156" s="58"/>
      <c r="F156" s="58"/>
      <c r="G156" s="58"/>
      <c r="H156" s="8" t="s">
        <v>14</v>
      </c>
      <c r="I156" s="43" t="s">
        <v>32</v>
      </c>
      <c r="J156" s="8"/>
      <c r="K156" s="8"/>
    </row>
    <row r="157" spans="1:12" ht="34.9" customHeight="1" x14ac:dyDescent="0.25">
      <c r="A157" s="71" t="s">
        <v>31</v>
      </c>
      <c r="B157" s="57">
        <v>391.74</v>
      </c>
      <c r="C157" s="57">
        <f>B157</f>
        <v>391.74</v>
      </c>
      <c r="D157" s="58">
        <v>1</v>
      </c>
      <c r="E157" s="58">
        <v>122</v>
      </c>
      <c r="F157" s="8" t="s">
        <v>4</v>
      </c>
      <c r="G157" s="9" t="s">
        <v>223</v>
      </c>
      <c r="H157" s="8" t="s">
        <v>28</v>
      </c>
      <c r="I157" s="42" t="s">
        <v>259</v>
      </c>
      <c r="J157" s="8" t="s">
        <v>6</v>
      </c>
      <c r="K157" s="16" t="s">
        <v>22</v>
      </c>
    </row>
    <row r="158" spans="1:12" x14ac:dyDescent="0.25">
      <c r="A158" s="71"/>
      <c r="B158" s="57"/>
      <c r="C158" s="57"/>
      <c r="D158" s="58"/>
      <c r="E158" s="58"/>
      <c r="F158" s="8" t="s">
        <v>7</v>
      </c>
      <c r="G158" s="11">
        <v>3324842</v>
      </c>
      <c r="H158" s="8" t="s">
        <v>8</v>
      </c>
      <c r="I158" s="16" t="s">
        <v>22</v>
      </c>
      <c r="J158" s="8" t="s">
        <v>9</v>
      </c>
      <c r="K158" s="16" t="s">
        <v>22</v>
      </c>
    </row>
    <row r="159" spans="1:12" ht="79.900000000000006" customHeight="1" x14ac:dyDescent="0.25">
      <c r="A159" s="71"/>
      <c r="B159" s="57"/>
      <c r="C159" s="57"/>
      <c r="D159" s="58"/>
      <c r="E159" s="58"/>
      <c r="F159" s="58"/>
      <c r="G159" s="58"/>
      <c r="H159" s="9" t="s">
        <v>10</v>
      </c>
      <c r="I159" s="16" t="s">
        <v>22</v>
      </c>
      <c r="J159" s="9" t="s">
        <v>11</v>
      </c>
      <c r="K159" s="9" t="s">
        <v>260</v>
      </c>
      <c r="L159" s="5">
        <v>46079</v>
      </c>
    </row>
    <row r="160" spans="1:12" x14ac:dyDescent="0.25">
      <c r="A160" s="71"/>
      <c r="B160" s="57"/>
      <c r="C160" s="57"/>
      <c r="D160" s="58"/>
      <c r="E160" s="58"/>
      <c r="F160" s="58"/>
      <c r="G160" s="58"/>
      <c r="H160" s="8" t="s">
        <v>12</v>
      </c>
      <c r="I160" s="16" t="s">
        <v>22</v>
      </c>
      <c r="J160" s="8" t="s">
        <v>13</v>
      </c>
      <c r="K160" s="16" t="s">
        <v>22</v>
      </c>
    </row>
    <row r="161" spans="1:12" x14ac:dyDescent="0.25">
      <c r="A161" s="71"/>
      <c r="B161" s="57"/>
      <c r="C161" s="57"/>
      <c r="D161" s="58"/>
      <c r="E161" s="58"/>
      <c r="F161" s="58"/>
      <c r="G161" s="58"/>
      <c r="H161" s="8" t="s">
        <v>14</v>
      </c>
      <c r="I161" s="43" t="s">
        <v>32</v>
      </c>
      <c r="J161" s="8"/>
      <c r="K161" s="8"/>
    </row>
    <row r="162" spans="1:12" ht="34.9" customHeight="1" x14ac:dyDescent="0.25">
      <c r="A162" s="71" t="s">
        <v>31</v>
      </c>
      <c r="B162" s="57">
        <v>750</v>
      </c>
      <c r="C162" s="57">
        <f>B162</f>
        <v>750</v>
      </c>
      <c r="D162" s="58">
        <v>1</v>
      </c>
      <c r="E162" s="58">
        <v>122</v>
      </c>
      <c r="F162" s="8" t="s">
        <v>4</v>
      </c>
      <c r="G162" s="9" t="s">
        <v>244</v>
      </c>
      <c r="H162" s="8" t="s">
        <v>28</v>
      </c>
      <c r="I162" s="42" t="s">
        <v>261</v>
      </c>
      <c r="J162" s="8" t="s">
        <v>6</v>
      </c>
      <c r="K162" s="16" t="s">
        <v>22</v>
      </c>
    </row>
    <row r="163" spans="1:12" x14ac:dyDescent="0.25">
      <c r="A163" s="71"/>
      <c r="B163" s="57"/>
      <c r="C163" s="57"/>
      <c r="D163" s="58"/>
      <c r="E163" s="58"/>
      <c r="F163" s="8" t="s">
        <v>7</v>
      </c>
      <c r="G163" s="11">
        <v>30611903</v>
      </c>
      <c r="H163" s="8" t="s">
        <v>8</v>
      </c>
      <c r="I163" s="16" t="s">
        <v>22</v>
      </c>
      <c r="J163" s="8" t="s">
        <v>9</v>
      </c>
      <c r="K163" s="16" t="s">
        <v>22</v>
      </c>
    </row>
    <row r="164" spans="1:12" ht="70.150000000000006" customHeight="1" x14ac:dyDescent="0.25">
      <c r="A164" s="71"/>
      <c r="B164" s="57"/>
      <c r="C164" s="57"/>
      <c r="D164" s="58"/>
      <c r="E164" s="58"/>
      <c r="F164" s="58"/>
      <c r="G164" s="58"/>
      <c r="H164" s="9" t="s">
        <v>10</v>
      </c>
      <c r="I164" s="16" t="s">
        <v>22</v>
      </c>
      <c r="J164" s="9" t="s">
        <v>11</v>
      </c>
      <c r="K164" s="9" t="s">
        <v>262</v>
      </c>
      <c r="L164" s="5">
        <v>46079</v>
      </c>
    </row>
    <row r="165" spans="1:12" x14ac:dyDescent="0.25">
      <c r="A165" s="71"/>
      <c r="B165" s="57"/>
      <c r="C165" s="57"/>
      <c r="D165" s="58"/>
      <c r="E165" s="58"/>
      <c r="F165" s="58"/>
      <c r="G165" s="58"/>
      <c r="H165" s="8" t="s">
        <v>12</v>
      </c>
      <c r="I165" s="16" t="s">
        <v>22</v>
      </c>
      <c r="J165" s="8" t="s">
        <v>13</v>
      </c>
      <c r="K165" s="16" t="s">
        <v>22</v>
      </c>
    </row>
    <row r="166" spans="1:12" x14ac:dyDescent="0.25">
      <c r="A166" s="71"/>
      <c r="B166" s="57"/>
      <c r="C166" s="57"/>
      <c r="D166" s="58"/>
      <c r="E166" s="58"/>
      <c r="F166" s="58"/>
      <c r="G166" s="58"/>
      <c r="H166" s="8" t="s">
        <v>14</v>
      </c>
      <c r="I166" s="43" t="s">
        <v>32</v>
      </c>
      <c r="J166" s="8"/>
      <c r="K166" s="8"/>
    </row>
    <row r="167" spans="1:12" ht="34.9" customHeight="1" x14ac:dyDescent="0.25">
      <c r="A167" s="71" t="s">
        <v>31</v>
      </c>
      <c r="B167" s="57">
        <v>1350</v>
      </c>
      <c r="C167" s="57">
        <f>B167</f>
        <v>1350</v>
      </c>
      <c r="D167" s="58">
        <v>1</v>
      </c>
      <c r="E167" s="58">
        <v>329</v>
      </c>
      <c r="F167" s="8" t="s">
        <v>4</v>
      </c>
      <c r="G167" s="9" t="s">
        <v>209</v>
      </c>
      <c r="H167" s="8" t="s">
        <v>28</v>
      </c>
      <c r="I167" s="42" t="s">
        <v>263</v>
      </c>
      <c r="J167" s="8" t="s">
        <v>6</v>
      </c>
      <c r="K167" s="16" t="s">
        <v>22</v>
      </c>
    </row>
    <row r="168" spans="1:12" x14ac:dyDescent="0.25">
      <c r="A168" s="71"/>
      <c r="B168" s="57"/>
      <c r="C168" s="57"/>
      <c r="D168" s="58"/>
      <c r="E168" s="58"/>
      <c r="F168" s="8" t="s">
        <v>7</v>
      </c>
      <c r="G168" s="11">
        <v>70512191</v>
      </c>
      <c r="H168" s="8" t="s">
        <v>8</v>
      </c>
      <c r="I168" s="16" t="s">
        <v>22</v>
      </c>
      <c r="J168" s="8" t="s">
        <v>9</v>
      </c>
      <c r="K168" s="16" t="s">
        <v>22</v>
      </c>
    </row>
    <row r="169" spans="1:12" ht="80.45" customHeight="1" x14ac:dyDescent="0.25">
      <c r="A169" s="71"/>
      <c r="B169" s="57"/>
      <c r="C169" s="57"/>
      <c r="D169" s="58"/>
      <c r="E169" s="58"/>
      <c r="F169" s="58"/>
      <c r="G169" s="58"/>
      <c r="H169" s="9" t="s">
        <v>10</v>
      </c>
      <c r="I169" s="16" t="s">
        <v>22</v>
      </c>
      <c r="J169" s="9" t="s">
        <v>11</v>
      </c>
      <c r="K169" s="9" t="s">
        <v>264</v>
      </c>
      <c r="L169" s="5">
        <v>46079</v>
      </c>
    </row>
    <row r="170" spans="1:12" x14ac:dyDescent="0.25">
      <c r="A170" s="71"/>
      <c r="B170" s="57"/>
      <c r="C170" s="57"/>
      <c r="D170" s="58"/>
      <c r="E170" s="58"/>
      <c r="F170" s="58"/>
      <c r="G170" s="58"/>
      <c r="H170" s="8" t="s">
        <v>12</v>
      </c>
      <c r="I170" s="16" t="s">
        <v>22</v>
      </c>
      <c r="J170" s="8" t="s">
        <v>13</v>
      </c>
      <c r="K170" s="16" t="s">
        <v>22</v>
      </c>
    </row>
    <row r="171" spans="1:12" x14ac:dyDescent="0.25">
      <c r="A171" s="71"/>
      <c r="B171" s="57"/>
      <c r="C171" s="57"/>
      <c r="D171" s="58"/>
      <c r="E171" s="58"/>
      <c r="F171" s="58"/>
      <c r="G171" s="58"/>
      <c r="H171" s="8" t="s">
        <v>14</v>
      </c>
      <c r="I171" s="43" t="s">
        <v>32</v>
      </c>
      <c r="J171" s="8"/>
      <c r="K171" s="8"/>
    </row>
    <row r="172" spans="1:12" ht="34.9" customHeight="1" x14ac:dyDescent="0.25">
      <c r="A172" s="71" t="s">
        <v>31</v>
      </c>
      <c r="B172" s="57">
        <v>885</v>
      </c>
      <c r="C172" s="57">
        <f>B172</f>
        <v>885</v>
      </c>
      <c r="D172" s="58">
        <v>1</v>
      </c>
      <c r="E172" s="58">
        <v>196</v>
      </c>
      <c r="F172" s="8" t="s">
        <v>4</v>
      </c>
      <c r="G172" s="9" t="s">
        <v>171</v>
      </c>
      <c r="H172" s="8" t="s">
        <v>28</v>
      </c>
      <c r="I172" s="42" t="s">
        <v>265</v>
      </c>
      <c r="J172" s="8" t="s">
        <v>6</v>
      </c>
      <c r="K172" s="16" t="s">
        <v>22</v>
      </c>
    </row>
    <row r="173" spans="1:12" x14ac:dyDescent="0.25">
      <c r="A173" s="71"/>
      <c r="B173" s="57"/>
      <c r="C173" s="57"/>
      <c r="D173" s="58"/>
      <c r="E173" s="58"/>
      <c r="F173" s="8" t="s">
        <v>7</v>
      </c>
      <c r="G173" s="11">
        <v>94077673</v>
      </c>
      <c r="H173" s="8" t="s">
        <v>8</v>
      </c>
      <c r="I173" s="16" t="s">
        <v>22</v>
      </c>
      <c r="J173" s="8" t="s">
        <v>9</v>
      </c>
      <c r="K173" s="16" t="s">
        <v>22</v>
      </c>
    </row>
    <row r="174" spans="1:12" ht="193.15" customHeight="1" x14ac:dyDescent="0.25">
      <c r="A174" s="71"/>
      <c r="B174" s="57"/>
      <c r="C174" s="57"/>
      <c r="D174" s="58"/>
      <c r="E174" s="58"/>
      <c r="F174" s="58"/>
      <c r="G174" s="58"/>
      <c r="H174" s="9" t="s">
        <v>10</v>
      </c>
      <c r="I174" s="16" t="s">
        <v>22</v>
      </c>
      <c r="J174" s="9" t="s">
        <v>11</v>
      </c>
      <c r="K174" s="9" t="s">
        <v>266</v>
      </c>
      <c r="L174" s="5">
        <v>46079</v>
      </c>
    </row>
    <row r="175" spans="1:12" x14ac:dyDescent="0.25">
      <c r="A175" s="71"/>
      <c r="B175" s="57"/>
      <c r="C175" s="57"/>
      <c r="D175" s="58"/>
      <c r="E175" s="58"/>
      <c r="F175" s="58"/>
      <c r="G175" s="58"/>
      <c r="H175" s="8" t="s">
        <v>12</v>
      </c>
      <c r="I175" s="16" t="s">
        <v>22</v>
      </c>
      <c r="J175" s="8" t="s">
        <v>13</v>
      </c>
      <c r="K175" s="16" t="s">
        <v>22</v>
      </c>
    </row>
    <row r="176" spans="1:12" x14ac:dyDescent="0.25">
      <c r="A176" s="71"/>
      <c r="B176" s="57"/>
      <c r="C176" s="57"/>
      <c r="D176" s="58"/>
      <c r="E176" s="58"/>
      <c r="F176" s="58"/>
      <c r="G176" s="58"/>
      <c r="H176" s="8" t="s">
        <v>14</v>
      </c>
      <c r="I176" s="43" t="s">
        <v>32</v>
      </c>
      <c r="J176" s="8"/>
      <c r="K176" s="8"/>
    </row>
    <row r="177" spans="1:12" ht="34.9" customHeight="1" x14ac:dyDescent="0.25">
      <c r="A177" s="71" t="s">
        <v>31</v>
      </c>
      <c r="B177" s="57">
        <v>3850</v>
      </c>
      <c r="C177" s="57">
        <f>B177</f>
        <v>3850</v>
      </c>
      <c r="D177" s="58">
        <v>1</v>
      </c>
      <c r="E177" s="58">
        <v>196</v>
      </c>
      <c r="F177" s="8" t="s">
        <v>4</v>
      </c>
      <c r="G177" s="9" t="s">
        <v>267</v>
      </c>
      <c r="H177" s="8" t="s">
        <v>28</v>
      </c>
      <c r="I177" s="42" t="s">
        <v>268</v>
      </c>
      <c r="J177" s="8" t="s">
        <v>6</v>
      </c>
      <c r="K177" s="16" t="s">
        <v>22</v>
      </c>
    </row>
    <row r="178" spans="1:12" x14ac:dyDescent="0.25">
      <c r="A178" s="71"/>
      <c r="B178" s="57"/>
      <c r="C178" s="57"/>
      <c r="D178" s="58"/>
      <c r="E178" s="58"/>
      <c r="F178" s="8" t="s">
        <v>7</v>
      </c>
      <c r="G178" s="11">
        <v>27753999</v>
      </c>
      <c r="H178" s="8" t="s">
        <v>8</v>
      </c>
      <c r="I178" s="16" t="s">
        <v>22</v>
      </c>
      <c r="J178" s="8" t="s">
        <v>9</v>
      </c>
      <c r="K178" s="16" t="s">
        <v>22</v>
      </c>
    </row>
    <row r="179" spans="1:12" ht="235.15" customHeight="1" x14ac:dyDescent="0.25">
      <c r="A179" s="71"/>
      <c r="B179" s="57"/>
      <c r="C179" s="57"/>
      <c r="D179" s="58"/>
      <c r="E179" s="58"/>
      <c r="F179" s="58"/>
      <c r="G179" s="58"/>
      <c r="H179" s="9" t="s">
        <v>10</v>
      </c>
      <c r="I179" s="16" t="s">
        <v>22</v>
      </c>
      <c r="J179" s="9" t="s">
        <v>11</v>
      </c>
      <c r="K179" s="9" t="s">
        <v>269</v>
      </c>
      <c r="L179" s="5">
        <v>46079</v>
      </c>
    </row>
    <row r="180" spans="1:12" x14ac:dyDescent="0.25">
      <c r="A180" s="71"/>
      <c r="B180" s="57"/>
      <c r="C180" s="57"/>
      <c r="D180" s="58"/>
      <c r="E180" s="58"/>
      <c r="F180" s="58"/>
      <c r="G180" s="58"/>
      <c r="H180" s="8" t="s">
        <v>12</v>
      </c>
      <c r="I180" s="16" t="s">
        <v>22</v>
      </c>
      <c r="J180" s="8" t="s">
        <v>13</v>
      </c>
      <c r="K180" s="16" t="s">
        <v>22</v>
      </c>
    </row>
    <row r="181" spans="1:12" x14ac:dyDescent="0.25">
      <c r="A181" s="71"/>
      <c r="B181" s="57"/>
      <c r="C181" s="57"/>
      <c r="D181" s="58"/>
      <c r="E181" s="58"/>
      <c r="F181" s="58"/>
      <c r="G181" s="58"/>
      <c r="H181" s="8" t="s">
        <v>14</v>
      </c>
      <c r="I181" s="43" t="s">
        <v>32</v>
      </c>
      <c r="J181" s="8"/>
      <c r="K181" s="8"/>
    </row>
    <row r="182" spans="1:12" ht="34.9" customHeight="1" x14ac:dyDescent="0.25">
      <c r="A182" s="71" t="s">
        <v>31</v>
      </c>
      <c r="B182" s="57">
        <v>12086</v>
      </c>
      <c r="C182" s="57">
        <f>B182</f>
        <v>12086</v>
      </c>
      <c r="D182" s="58">
        <v>1</v>
      </c>
      <c r="E182" s="58">
        <v>199</v>
      </c>
      <c r="F182" s="8" t="s">
        <v>4</v>
      </c>
      <c r="G182" s="9" t="s">
        <v>270</v>
      </c>
      <c r="H182" s="8" t="s">
        <v>28</v>
      </c>
      <c r="I182" s="42" t="s">
        <v>271</v>
      </c>
      <c r="J182" s="8" t="s">
        <v>6</v>
      </c>
      <c r="K182" s="16" t="s">
        <v>22</v>
      </c>
    </row>
    <row r="183" spans="1:12" x14ac:dyDescent="0.25">
      <c r="A183" s="71"/>
      <c r="B183" s="57"/>
      <c r="C183" s="57"/>
      <c r="D183" s="58"/>
      <c r="E183" s="58"/>
      <c r="F183" s="8" t="s">
        <v>7</v>
      </c>
      <c r="G183" s="11">
        <v>15330273</v>
      </c>
      <c r="H183" s="8" t="s">
        <v>8</v>
      </c>
      <c r="I183" s="16" t="s">
        <v>22</v>
      </c>
      <c r="J183" s="8" t="s">
        <v>9</v>
      </c>
      <c r="K183" s="16" t="s">
        <v>22</v>
      </c>
    </row>
    <row r="184" spans="1:12" ht="142.15" customHeight="1" x14ac:dyDescent="0.25">
      <c r="A184" s="71"/>
      <c r="B184" s="57"/>
      <c r="C184" s="57"/>
      <c r="D184" s="58"/>
      <c r="E184" s="58"/>
      <c r="F184" s="58"/>
      <c r="G184" s="58"/>
      <c r="H184" s="9" t="s">
        <v>10</v>
      </c>
      <c r="I184" s="16" t="s">
        <v>22</v>
      </c>
      <c r="J184" s="9" t="s">
        <v>11</v>
      </c>
      <c r="K184" s="9" t="s">
        <v>272</v>
      </c>
      <c r="L184" s="5">
        <v>46079</v>
      </c>
    </row>
    <row r="185" spans="1:12" x14ac:dyDescent="0.25">
      <c r="A185" s="71"/>
      <c r="B185" s="57"/>
      <c r="C185" s="57"/>
      <c r="D185" s="58"/>
      <c r="E185" s="58"/>
      <c r="F185" s="58"/>
      <c r="G185" s="58"/>
      <c r="H185" s="8" t="s">
        <v>12</v>
      </c>
      <c r="I185" s="16" t="s">
        <v>22</v>
      </c>
      <c r="J185" s="8" t="s">
        <v>13</v>
      </c>
      <c r="K185" s="16" t="s">
        <v>22</v>
      </c>
    </row>
    <row r="186" spans="1:12" x14ac:dyDescent="0.25">
      <c r="A186" s="71"/>
      <c r="B186" s="57"/>
      <c r="C186" s="57"/>
      <c r="D186" s="58"/>
      <c r="E186" s="58"/>
      <c r="F186" s="58"/>
      <c r="G186" s="58"/>
      <c r="H186" s="8" t="s">
        <v>14</v>
      </c>
      <c r="I186" s="43" t="s">
        <v>32</v>
      </c>
      <c r="J186" s="8"/>
      <c r="K186" s="8"/>
    </row>
  </sheetData>
  <mergeCells count="257">
    <mergeCell ref="G29:G31"/>
    <mergeCell ref="B27:B31"/>
    <mergeCell ref="C27:C31"/>
    <mergeCell ref="D27:D31"/>
    <mergeCell ref="E27:E31"/>
    <mergeCell ref="F29:F31"/>
    <mergeCell ref="G24:G26"/>
    <mergeCell ref="A37:A41"/>
    <mergeCell ref="B37:B41"/>
    <mergeCell ref="C37:C41"/>
    <mergeCell ref="D37:D41"/>
    <mergeCell ref="E37:E41"/>
    <mergeCell ref="F39:F41"/>
    <mergeCell ref="G39:G41"/>
    <mergeCell ref="A32:A36"/>
    <mergeCell ref="B32:B36"/>
    <mergeCell ref="C32:C36"/>
    <mergeCell ref="D32:D36"/>
    <mergeCell ref="E32:E36"/>
    <mergeCell ref="F34:F36"/>
    <mergeCell ref="G34:G36"/>
    <mergeCell ref="A27:A31"/>
    <mergeCell ref="B22:B26"/>
    <mergeCell ref="C22:C26"/>
    <mergeCell ref="D22:D26"/>
    <mergeCell ref="E22:E26"/>
    <mergeCell ref="F24:F26"/>
    <mergeCell ref="H11:I11"/>
    <mergeCell ref="A12:A16"/>
    <mergeCell ref="B12:B16"/>
    <mergeCell ref="C12:C16"/>
    <mergeCell ref="D12:D16"/>
    <mergeCell ref="E12:E16"/>
    <mergeCell ref="F14:F16"/>
    <mergeCell ref="G14:G16"/>
    <mergeCell ref="A22:A26"/>
    <mergeCell ref="C17:C21"/>
    <mergeCell ref="D17:D21"/>
    <mergeCell ref="E17:E21"/>
    <mergeCell ref="F19:F21"/>
    <mergeCell ref="G19:G21"/>
    <mergeCell ref="A17:A21"/>
    <mergeCell ref="B17:B21"/>
    <mergeCell ref="A7:K7"/>
    <mergeCell ref="A8:K8"/>
    <mergeCell ref="A10:K10"/>
    <mergeCell ref="F11:G11"/>
    <mergeCell ref="J11:K11"/>
    <mergeCell ref="A1:K1"/>
    <mergeCell ref="A2:K2"/>
    <mergeCell ref="A3:K3"/>
    <mergeCell ref="A4:K4"/>
    <mergeCell ref="A5:K5"/>
    <mergeCell ref="A6:K6"/>
    <mergeCell ref="F44:F46"/>
    <mergeCell ref="G44:G46"/>
    <mergeCell ref="A47:A51"/>
    <mergeCell ref="B47:B51"/>
    <mergeCell ref="A57:A61"/>
    <mergeCell ref="B57:B61"/>
    <mergeCell ref="C57:C61"/>
    <mergeCell ref="D57:D61"/>
    <mergeCell ref="E57:E61"/>
    <mergeCell ref="A42:A46"/>
    <mergeCell ref="B42:B46"/>
    <mergeCell ref="C42:C46"/>
    <mergeCell ref="D42:D46"/>
    <mergeCell ref="E42:E46"/>
    <mergeCell ref="G54:G56"/>
    <mergeCell ref="F49:F51"/>
    <mergeCell ref="G49:G51"/>
    <mergeCell ref="A52:A56"/>
    <mergeCell ref="B52:B56"/>
    <mergeCell ref="C52:C56"/>
    <mergeCell ref="D52:D56"/>
    <mergeCell ref="E52:E56"/>
    <mergeCell ref="F64:F66"/>
    <mergeCell ref="G64:G66"/>
    <mergeCell ref="C47:C51"/>
    <mergeCell ref="D47:D51"/>
    <mergeCell ref="E47:E51"/>
    <mergeCell ref="A62:A66"/>
    <mergeCell ref="B62:B66"/>
    <mergeCell ref="C62:C66"/>
    <mergeCell ref="D62:D66"/>
    <mergeCell ref="E62:E66"/>
    <mergeCell ref="F54:F56"/>
    <mergeCell ref="F59:F61"/>
    <mergeCell ref="G59:G61"/>
    <mergeCell ref="A67:A71"/>
    <mergeCell ref="B67:B71"/>
    <mergeCell ref="C67:C71"/>
    <mergeCell ref="D67:D71"/>
    <mergeCell ref="E67:E71"/>
    <mergeCell ref="F69:F71"/>
    <mergeCell ref="G69:G71"/>
    <mergeCell ref="A72:A76"/>
    <mergeCell ref="B72:B76"/>
    <mergeCell ref="C72:C76"/>
    <mergeCell ref="D72:D76"/>
    <mergeCell ref="E72:E76"/>
    <mergeCell ref="F74:F76"/>
    <mergeCell ref="G74:G76"/>
    <mergeCell ref="A77:A81"/>
    <mergeCell ref="B77:B81"/>
    <mergeCell ref="C77:C81"/>
    <mergeCell ref="D77:D81"/>
    <mergeCell ref="E77:E81"/>
    <mergeCell ref="F79:F81"/>
    <mergeCell ref="G79:G81"/>
    <mergeCell ref="A82:A86"/>
    <mergeCell ref="B82:B86"/>
    <mergeCell ref="C82:C86"/>
    <mergeCell ref="D82:D86"/>
    <mergeCell ref="E82:E86"/>
    <mergeCell ref="F84:F86"/>
    <mergeCell ref="G84:G86"/>
    <mergeCell ref="A87:A91"/>
    <mergeCell ref="B87:B91"/>
    <mergeCell ref="C87:C91"/>
    <mergeCell ref="D87:D91"/>
    <mergeCell ref="E87:E91"/>
    <mergeCell ref="F89:F91"/>
    <mergeCell ref="G89:G91"/>
    <mergeCell ref="A92:A96"/>
    <mergeCell ref="B92:B96"/>
    <mergeCell ref="C92:C96"/>
    <mergeCell ref="D92:D96"/>
    <mergeCell ref="E92:E96"/>
    <mergeCell ref="F94:F96"/>
    <mergeCell ref="G94:G96"/>
    <mergeCell ref="A97:A101"/>
    <mergeCell ref="B97:B101"/>
    <mergeCell ref="C97:C101"/>
    <mergeCell ref="D97:D101"/>
    <mergeCell ref="E97:E101"/>
    <mergeCell ref="F99:F101"/>
    <mergeCell ref="G99:G101"/>
    <mergeCell ref="A102:A106"/>
    <mergeCell ref="B102:B106"/>
    <mergeCell ref="C102:C106"/>
    <mergeCell ref="D102:D106"/>
    <mergeCell ref="E102:E106"/>
    <mergeCell ref="F104:F106"/>
    <mergeCell ref="G104:G106"/>
    <mergeCell ref="A107:A111"/>
    <mergeCell ref="B107:B111"/>
    <mergeCell ref="C107:C111"/>
    <mergeCell ref="D107:D111"/>
    <mergeCell ref="E107:E111"/>
    <mergeCell ref="F109:F111"/>
    <mergeCell ref="G109:G111"/>
    <mergeCell ref="A112:A116"/>
    <mergeCell ref="B112:B116"/>
    <mergeCell ref="C112:C116"/>
    <mergeCell ref="D112:D116"/>
    <mergeCell ref="E112:E116"/>
    <mergeCell ref="F114:F116"/>
    <mergeCell ref="G114:G116"/>
    <mergeCell ref="A117:A121"/>
    <mergeCell ref="B117:B121"/>
    <mergeCell ref="C117:C121"/>
    <mergeCell ref="D117:D121"/>
    <mergeCell ref="E117:E121"/>
    <mergeCell ref="F119:F121"/>
    <mergeCell ref="G119:G121"/>
    <mergeCell ref="A122:A126"/>
    <mergeCell ref="B122:B126"/>
    <mergeCell ref="C122:C126"/>
    <mergeCell ref="D122:D126"/>
    <mergeCell ref="E122:E126"/>
    <mergeCell ref="F124:F126"/>
    <mergeCell ref="G124:G126"/>
    <mergeCell ref="A127:A131"/>
    <mergeCell ref="B127:B131"/>
    <mergeCell ref="C127:C131"/>
    <mergeCell ref="D127:D131"/>
    <mergeCell ref="E127:E131"/>
    <mergeCell ref="F129:F131"/>
    <mergeCell ref="G129:G131"/>
    <mergeCell ref="A132:A136"/>
    <mergeCell ref="B132:B136"/>
    <mergeCell ref="C132:C136"/>
    <mergeCell ref="D132:D136"/>
    <mergeCell ref="E132:E136"/>
    <mergeCell ref="F134:F136"/>
    <mergeCell ref="G134:G136"/>
    <mergeCell ref="A137:A141"/>
    <mergeCell ref="B137:B141"/>
    <mergeCell ref="C137:C141"/>
    <mergeCell ref="D137:D141"/>
    <mergeCell ref="E137:E141"/>
    <mergeCell ref="F139:F141"/>
    <mergeCell ref="G139:G141"/>
    <mergeCell ref="A142:A146"/>
    <mergeCell ref="B142:B146"/>
    <mergeCell ref="C142:C146"/>
    <mergeCell ref="D142:D146"/>
    <mergeCell ref="E142:E146"/>
    <mergeCell ref="F144:F146"/>
    <mergeCell ref="G144:G146"/>
    <mergeCell ref="A147:A151"/>
    <mergeCell ref="B147:B151"/>
    <mergeCell ref="C147:C151"/>
    <mergeCell ref="D147:D151"/>
    <mergeCell ref="E147:E151"/>
    <mergeCell ref="F149:F151"/>
    <mergeCell ref="G149:G151"/>
    <mergeCell ref="A152:A156"/>
    <mergeCell ref="B152:B156"/>
    <mergeCell ref="C152:C156"/>
    <mergeCell ref="D152:D156"/>
    <mergeCell ref="E152:E156"/>
    <mergeCell ref="F154:F156"/>
    <mergeCell ref="G154:G156"/>
    <mergeCell ref="A157:A161"/>
    <mergeCell ref="B157:B161"/>
    <mergeCell ref="C157:C161"/>
    <mergeCell ref="D157:D161"/>
    <mergeCell ref="E157:E161"/>
    <mergeCell ref="F159:F161"/>
    <mergeCell ref="G159:G161"/>
    <mergeCell ref="A162:A166"/>
    <mergeCell ref="B162:B166"/>
    <mergeCell ref="C162:C166"/>
    <mergeCell ref="D162:D166"/>
    <mergeCell ref="E162:E166"/>
    <mergeCell ref="F164:F166"/>
    <mergeCell ref="G164:G166"/>
    <mergeCell ref="A167:A171"/>
    <mergeCell ref="B167:B171"/>
    <mergeCell ref="C167:C171"/>
    <mergeCell ref="D167:D171"/>
    <mergeCell ref="E167:E171"/>
    <mergeCell ref="F169:F171"/>
    <mergeCell ref="G169:G171"/>
    <mergeCell ref="A172:A176"/>
    <mergeCell ref="B172:B176"/>
    <mergeCell ref="C172:C176"/>
    <mergeCell ref="D172:D176"/>
    <mergeCell ref="E172:E176"/>
    <mergeCell ref="F174:F176"/>
    <mergeCell ref="G174:G176"/>
    <mergeCell ref="A177:A181"/>
    <mergeCell ref="B177:B181"/>
    <mergeCell ref="C177:C181"/>
    <mergeCell ref="D177:D181"/>
    <mergeCell ref="E177:E181"/>
    <mergeCell ref="F179:F181"/>
    <mergeCell ref="G179:G181"/>
    <mergeCell ref="A182:A186"/>
    <mergeCell ref="B182:B186"/>
    <mergeCell ref="C182:C186"/>
    <mergeCell ref="D182:D186"/>
    <mergeCell ref="E182:E186"/>
    <mergeCell ref="F184:F186"/>
    <mergeCell ref="G184:G186"/>
  </mergeCells>
  <printOptions horizontalCentered="1" verticalCentered="1"/>
  <pageMargins left="7.874015748031496E-2" right="0.19685039370078741" top="0.39370078740157483" bottom="1.1417322834645669" header="0.31496062992125984" footer="0.31496062992125984"/>
  <pageSetup scale="52" fitToHeight="8" orientation="landscape" r:id="rId1"/>
  <headerFooter>
    <oddFooter>&amp;CPágina &amp;P/9</oddFooter>
  </headerFooter>
  <rowBreaks count="5" manualBreakCount="5">
    <brk id="31" max="10" man="1"/>
    <brk id="56" max="10" man="1"/>
    <brk id="81" max="10" man="1"/>
    <brk id="126" max="10" man="1"/>
    <brk id="146"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48"/>
  <sheetViews>
    <sheetView zoomScale="85" zoomScaleNormal="85" workbookViewId="0">
      <selection activeCell="H3" sqref="H3:H48"/>
    </sheetView>
  </sheetViews>
  <sheetFormatPr baseColWidth="10" defaultRowHeight="15" x14ac:dyDescent="0.25"/>
  <cols>
    <col min="3" max="3" width="29.7109375" customWidth="1"/>
    <col min="6" max="6" width="14.28515625" bestFit="1" customWidth="1"/>
    <col min="12" max="12" width="8.85546875" bestFit="1" customWidth="1"/>
  </cols>
  <sheetData>
    <row r="2" spans="1:17" ht="27" x14ac:dyDescent="0.25">
      <c r="A2" s="34" t="s">
        <v>156</v>
      </c>
      <c r="B2" s="34" t="s">
        <v>157</v>
      </c>
      <c r="C2" s="34" t="s">
        <v>158</v>
      </c>
      <c r="D2" s="35" t="s">
        <v>159</v>
      </c>
      <c r="E2" s="35" t="s">
        <v>160</v>
      </c>
      <c r="F2" s="35" t="s">
        <v>161</v>
      </c>
      <c r="G2" s="35" t="s">
        <v>162</v>
      </c>
      <c r="H2" s="35" t="s">
        <v>163</v>
      </c>
      <c r="I2" s="35" t="s">
        <v>164</v>
      </c>
    </row>
    <row r="3" spans="1:17" ht="156.6" customHeight="1" x14ac:dyDescent="0.25">
      <c r="A3" s="36">
        <v>1</v>
      </c>
      <c r="B3" s="37" t="e">
        <f>+'N11 (2)'!#REF!</f>
        <v>#REF!</v>
      </c>
      <c r="C3" s="38" t="e">
        <f>+'N11 (2)'!#REF!</f>
        <v>#REF!</v>
      </c>
      <c r="D3" s="38" t="e">
        <f>+'N11 (2)'!#REF!</f>
        <v>#REF!</v>
      </c>
      <c r="E3" s="38" t="e">
        <f>+'N11 (2)'!#REF!</f>
        <v>#REF!</v>
      </c>
      <c r="F3" s="39" t="e">
        <f>+'N11 (2)'!#REF!</f>
        <v>#REF!</v>
      </c>
      <c r="G3" s="38" t="e">
        <f>+'N11 (2)'!#REF!</f>
        <v>#REF!</v>
      </c>
      <c r="H3" s="38" t="e">
        <f>+'N11 (2)'!#REF!</f>
        <v>#REF!</v>
      </c>
      <c r="I3" s="38"/>
    </row>
    <row r="4" spans="1:17" ht="135" x14ac:dyDescent="0.25">
      <c r="A4" s="36">
        <v>2</v>
      </c>
      <c r="B4" s="37">
        <f>+'N11 (2)'!L19</f>
        <v>46066</v>
      </c>
      <c r="C4" s="38" t="str">
        <f>+'N11 (2)'!K19</f>
        <v>Servicio telefónico mensual para el Programa Nacional de Competitividad, PBX: 2421-2464 el cual permite tener comunicación con el personal, contratistas, autoridades públicas y proveedore, correspondiente al mes de enero 2026.</v>
      </c>
      <c r="D4" s="38">
        <f>+'N11 (2)'!G18</f>
        <v>9929290</v>
      </c>
      <c r="E4" s="38" t="str">
        <f>+'N11 (2)'!G17</f>
        <v>Telecomunicaciones de Guatemala, S.A.</v>
      </c>
      <c r="F4" s="39">
        <f>+'N11 (2)'!B17</f>
        <v>4219.4799999999996</v>
      </c>
      <c r="G4" s="38" t="str">
        <f>+'N11 (2)'!I17</f>
        <v>E577649582</v>
      </c>
      <c r="H4" s="38" t="str">
        <f>+'N11 (2)'!A17</f>
        <v>Procedimientos regulados por el artículo 44 LCE (Casos de Excepción)</v>
      </c>
      <c r="I4" s="38"/>
      <c r="K4">
        <f>14+5</f>
        <v>19</v>
      </c>
      <c r="L4">
        <f>14+5</f>
        <v>19</v>
      </c>
      <c r="M4">
        <f>13+5</f>
        <v>18</v>
      </c>
      <c r="N4">
        <f>12+5</f>
        <v>17</v>
      </c>
      <c r="O4">
        <f>12+5</f>
        <v>17</v>
      </c>
      <c r="P4">
        <f>12+5</f>
        <v>17</v>
      </c>
      <c r="Q4">
        <f>12+5</f>
        <v>17</v>
      </c>
    </row>
    <row r="5" spans="1:17" x14ac:dyDescent="0.25">
      <c r="A5" s="36">
        <v>3</v>
      </c>
      <c r="B5" s="37" t="e">
        <f>+'N11 (2)'!#REF!</f>
        <v>#REF!</v>
      </c>
      <c r="C5" s="38" t="e">
        <f>+'N11 (2)'!#REF!</f>
        <v>#REF!</v>
      </c>
      <c r="D5" s="38" t="e">
        <f>+'N11 (2)'!#REF!</f>
        <v>#REF!</v>
      </c>
      <c r="E5" s="38" t="e">
        <f>+'N11 (2)'!#REF!</f>
        <v>#REF!</v>
      </c>
      <c r="F5" s="39" t="e">
        <f>+'N11 (2)'!#REF!</f>
        <v>#REF!</v>
      </c>
      <c r="G5" s="38" t="e">
        <f>+'N11 (2)'!#REF!</f>
        <v>#REF!</v>
      </c>
      <c r="H5" s="38" t="e">
        <f>+'N11 (2)'!#REF!</f>
        <v>#REF!</v>
      </c>
      <c r="I5" s="38"/>
      <c r="K5">
        <f t="shared" ref="K5:Q5" si="0">K4+5</f>
        <v>24</v>
      </c>
      <c r="L5">
        <f t="shared" si="0"/>
        <v>24</v>
      </c>
      <c r="M5">
        <f t="shared" si="0"/>
        <v>23</v>
      </c>
      <c r="N5">
        <f t="shared" si="0"/>
        <v>22</v>
      </c>
      <c r="O5">
        <f t="shared" si="0"/>
        <v>22</v>
      </c>
      <c r="P5">
        <f t="shared" si="0"/>
        <v>22</v>
      </c>
      <c r="Q5">
        <f t="shared" si="0"/>
        <v>22</v>
      </c>
    </row>
    <row r="6" spans="1:17" x14ac:dyDescent="0.25">
      <c r="A6" s="36">
        <v>4</v>
      </c>
      <c r="B6" s="37" t="e">
        <f>+'N11 (2)'!#REF!</f>
        <v>#REF!</v>
      </c>
      <c r="C6" s="38" t="e">
        <f>+'N11 (2)'!#REF!</f>
        <v>#REF!</v>
      </c>
      <c r="D6" s="38" t="e">
        <f>+'N11 (2)'!#REF!</f>
        <v>#REF!</v>
      </c>
      <c r="E6" s="38" t="e">
        <f>+'N11 (2)'!#REF!</f>
        <v>#REF!</v>
      </c>
      <c r="F6" s="39" t="e">
        <f>+'N11 (2)'!#REF!</f>
        <v>#REF!</v>
      </c>
      <c r="G6" s="38" t="e">
        <f>+'N11 (2)'!#REF!</f>
        <v>#REF!</v>
      </c>
      <c r="H6" s="38" t="e">
        <f>+'N11 (2)'!#REF!</f>
        <v>#REF!</v>
      </c>
      <c r="I6" s="38"/>
      <c r="K6">
        <f>K5+5</f>
        <v>29</v>
      </c>
      <c r="L6">
        <f>L5+5</f>
        <v>29</v>
      </c>
      <c r="M6">
        <f t="shared" ref="M6:M48" si="1">M5+5</f>
        <v>28</v>
      </c>
      <c r="N6">
        <f t="shared" ref="N6:N48" si="2">N5+5</f>
        <v>27</v>
      </c>
      <c r="O6">
        <f t="shared" ref="O6:O48" si="3">O5+5</f>
        <v>27</v>
      </c>
      <c r="P6">
        <f t="shared" ref="P6:P48" si="4">P5+5</f>
        <v>27</v>
      </c>
      <c r="Q6">
        <f t="shared" ref="Q6:Q48" si="5">Q5+5</f>
        <v>27</v>
      </c>
    </row>
    <row r="7" spans="1:17" x14ac:dyDescent="0.25">
      <c r="A7" s="36">
        <v>5</v>
      </c>
      <c r="B7" s="37" t="e">
        <f>+'N11 (2)'!#REF!</f>
        <v>#REF!</v>
      </c>
      <c r="C7" s="38" t="e">
        <f>+'N11 (2)'!#REF!</f>
        <v>#REF!</v>
      </c>
      <c r="D7" s="38" t="e">
        <f>+'N11 (2)'!#REF!</f>
        <v>#REF!</v>
      </c>
      <c r="E7" s="38" t="e">
        <f>+'N11 (2)'!#REF!</f>
        <v>#REF!</v>
      </c>
      <c r="F7" s="39" t="e">
        <f>+'N11 (2)'!#REF!</f>
        <v>#REF!</v>
      </c>
      <c r="G7" s="38" t="e">
        <f>+'N11 (2)'!#REF!</f>
        <v>#REF!</v>
      </c>
      <c r="H7" s="38" t="e">
        <f>+'N11 (2)'!#REF!</f>
        <v>#REF!</v>
      </c>
      <c r="I7" s="38"/>
      <c r="K7">
        <f>K6+5</f>
        <v>34</v>
      </c>
      <c r="L7">
        <f t="shared" ref="L7:L48" si="6">L6+5</f>
        <v>34</v>
      </c>
      <c r="M7">
        <f t="shared" si="1"/>
        <v>33</v>
      </c>
      <c r="N7">
        <f t="shared" si="2"/>
        <v>32</v>
      </c>
      <c r="O7">
        <f t="shared" si="3"/>
        <v>32</v>
      </c>
      <c r="P7">
        <f t="shared" si="4"/>
        <v>32</v>
      </c>
      <c r="Q7">
        <f t="shared" si="5"/>
        <v>32</v>
      </c>
    </row>
    <row r="8" spans="1:17" ht="135" x14ac:dyDescent="0.25">
      <c r="A8" s="36">
        <v>6</v>
      </c>
      <c r="B8" s="37">
        <f>+'N11 (2)'!L19</f>
        <v>46066</v>
      </c>
      <c r="C8" s="38" t="str">
        <f>+'N11 (2)'!K19</f>
        <v>Servicio telefónico mensual para el Programa Nacional de Competitividad, PBX: 2421-2464 el cual permite tener comunicación con el personal, contratistas, autoridades públicas y proveedore, correspondiente al mes de enero 2026.</v>
      </c>
      <c r="D8" s="38">
        <f>+'N11 (2)'!G18</f>
        <v>9929290</v>
      </c>
      <c r="E8" s="38" t="str">
        <f>+'N11 (2)'!G17</f>
        <v>Telecomunicaciones de Guatemala, S.A.</v>
      </c>
      <c r="F8" s="39">
        <f>+'N11 (2)'!B17</f>
        <v>4219.4799999999996</v>
      </c>
      <c r="G8" s="38" t="str">
        <f>+'N11 (2)'!I17</f>
        <v>E577649582</v>
      </c>
      <c r="H8" s="38" t="str">
        <f>+'N11 (2)'!A17</f>
        <v>Procedimientos regulados por el artículo 44 LCE (Casos de Excepción)</v>
      </c>
      <c r="I8" s="38"/>
      <c r="K8">
        <f>K7+5</f>
        <v>39</v>
      </c>
      <c r="L8">
        <f t="shared" si="6"/>
        <v>39</v>
      </c>
      <c r="M8">
        <f t="shared" si="1"/>
        <v>38</v>
      </c>
      <c r="N8">
        <f t="shared" si="2"/>
        <v>37</v>
      </c>
      <c r="O8">
        <f t="shared" si="3"/>
        <v>37</v>
      </c>
      <c r="P8">
        <f t="shared" si="4"/>
        <v>37</v>
      </c>
      <c r="Q8">
        <f t="shared" si="5"/>
        <v>37</v>
      </c>
    </row>
    <row r="9" spans="1:17" x14ac:dyDescent="0.25">
      <c r="A9" s="36">
        <v>7</v>
      </c>
      <c r="B9" s="37" t="e">
        <f>+'N11 (2)'!#REF!</f>
        <v>#REF!</v>
      </c>
      <c r="C9" s="38" t="e">
        <f>+'N11 (2)'!#REF!</f>
        <v>#REF!</v>
      </c>
      <c r="D9" s="38" t="e">
        <f>+'N11 (2)'!#REF!</f>
        <v>#REF!</v>
      </c>
      <c r="E9" s="38" t="e">
        <f>+'N11 (2)'!#REF!</f>
        <v>#REF!</v>
      </c>
      <c r="F9" s="39" t="e">
        <f>+'N11 (2)'!#REF!</f>
        <v>#REF!</v>
      </c>
      <c r="G9" s="38" t="e">
        <f>+'N11 (2)'!#REF!</f>
        <v>#REF!</v>
      </c>
      <c r="H9" s="38" t="e">
        <f>+'N11 (2)'!#REF!</f>
        <v>#REF!</v>
      </c>
      <c r="I9" s="38"/>
      <c r="K9">
        <f>K8+5</f>
        <v>44</v>
      </c>
      <c r="L9">
        <f t="shared" si="6"/>
        <v>44</v>
      </c>
      <c r="M9">
        <f t="shared" si="1"/>
        <v>43</v>
      </c>
      <c r="N9">
        <f t="shared" si="2"/>
        <v>42</v>
      </c>
      <c r="O9">
        <f t="shared" si="3"/>
        <v>42</v>
      </c>
      <c r="P9">
        <f t="shared" si="4"/>
        <v>42</v>
      </c>
      <c r="Q9">
        <f t="shared" si="5"/>
        <v>42</v>
      </c>
    </row>
    <row r="10" spans="1:17" x14ac:dyDescent="0.25">
      <c r="A10" s="36">
        <v>8</v>
      </c>
      <c r="B10" s="37" t="e">
        <f>+'N11 (2)'!#REF!</f>
        <v>#REF!</v>
      </c>
      <c r="C10" s="38" t="e">
        <f>+'N11 (2)'!#REF!</f>
        <v>#REF!</v>
      </c>
      <c r="D10" s="38" t="e">
        <f>+'N11 (2)'!#REF!</f>
        <v>#REF!</v>
      </c>
      <c r="E10" s="38" t="e">
        <f>+'N11 (2)'!#REF!</f>
        <v>#REF!</v>
      </c>
      <c r="F10" s="39" t="e">
        <f>+'N11 (2)'!#REF!</f>
        <v>#REF!</v>
      </c>
      <c r="G10" s="38" t="e">
        <f>+'N11 (2)'!#REF!</f>
        <v>#REF!</v>
      </c>
      <c r="H10" s="38" t="e">
        <f>+'N11 (2)'!#REF!</f>
        <v>#REF!</v>
      </c>
      <c r="I10" s="38"/>
      <c r="K10">
        <f t="shared" ref="K10:K48" si="7">K9+5</f>
        <v>49</v>
      </c>
      <c r="L10">
        <f t="shared" si="6"/>
        <v>49</v>
      </c>
      <c r="M10">
        <f t="shared" si="1"/>
        <v>48</v>
      </c>
      <c r="N10">
        <f t="shared" si="2"/>
        <v>47</v>
      </c>
      <c r="O10">
        <f t="shared" si="3"/>
        <v>47</v>
      </c>
      <c r="P10">
        <f t="shared" si="4"/>
        <v>47</v>
      </c>
      <c r="Q10">
        <f t="shared" si="5"/>
        <v>47</v>
      </c>
    </row>
    <row r="11" spans="1:17" x14ac:dyDescent="0.25">
      <c r="A11" s="36">
        <v>9</v>
      </c>
      <c r="B11" s="37" t="e">
        <f>+'N11 (2)'!#REF!</f>
        <v>#REF!</v>
      </c>
      <c r="C11" s="38" t="e">
        <f>+'N11 (2)'!#REF!</f>
        <v>#REF!</v>
      </c>
      <c r="D11" s="38" t="e">
        <f>+'N11 (2)'!#REF!</f>
        <v>#REF!</v>
      </c>
      <c r="E11" s="38" t="e">
        <f>+'N11 (2)'!#REF!</f>
        <v>#REF!</v>
      </c>
      <c r="F11" s="39" t="e">
        <f>+'N11 (2)'!#REF!</f>
        <v>#REF!</v>
      </c>
      <c r="G11" s="38" t="e">
        <f>+'N11 (2)'!#REF!</f>
        <v>#REF!</v>
      </c>
      <c r="H11" s="38" t="e">
        <f>+'N11 (2)'!#REF!</f>
        <v>#REF!</v>
      </c>
      <c r="I11" s="38"/>
      <c r="K11">
        <f t="shared" si="7"/>
        <v>54</v>
      </c>
      <c r="L11">
        <f t="shared" si="6"/>
        <v>54</v>
      </c>
      <c r="M11">
        <f t="shared" si="1"/>
        <v>53</v>
      </c>
      <c r="N11">
        <f t="shared" si="2"/>
        <v>52</v>
      </c>
      <c r="O11">
        <f t="shared" si="3"/>
        <v>52</v>
      </c>
      <c r="P11">
        <f t="shared" si="4"/>
        <v>52</v>
      </c>
      <c r="Q11">
        <f t="shared" si="5"/>
        <v>52</v>
      </c>
    </row>
    <row r="12" spans="1:17" x14ac:dyDescent="0.25">
      <c r="A12" s="36">
        <v>10</v>
      </c>
      <c r="B12" s="37" t="e">
        <f>+'N11 (2)'!#REF!</f>
        <v>#REF!</v>
      </c>
      <c r="C12" s="38" t="e">
        <f>+'N11 (2)'!#REF!</f>
        <v>#REF!</v>
      </c>
      <c r="D12" s="38" t="e">
        <f>+'N11 (2)'!#REF!</f>
        <v>#REF!</v>
      </c>
      <c r="E12" s="38" t="e">
        <f>+'N11 (2)'!#REF!</f>
        <v>#REF!</v>
      </c>
      <c r="F12" s="39" t="e">
        <f>+'N11 (2)'!#REF!</f>
        <v>#REF!</v>
      </c>
      <c r="G12" s="38" t="e">
        <f>+'N11 (2)'!#REF!</f>
        <v>#REF!</v>
      </c>
      <c r="H12" s="38" t="e">
        <f>+'N11 (2)'!#REF!</f>
        <v>#REF!</v>
      </c>
      <c r="I12" s="38"/>
      <c r="K12">
        <f t="shared" si="7"/>
        <v>59</v>
      </c>
      <c r="L12">
        <f t="shared" si="6"/>
        <v>59</v>
      </c>
      <c r="M12">
        <f t="shared" si="1"/>
        <v>58</v>
      </c>
      <c r="N12">
        <f t="shared" si="2"/>
        <v>57</v>
      </c>
      <c r="O12">
        <f t="shared" si="3"/>
        <v>57</v>
      </c>
      <c r="P12">
        <f t="shared" si="4"/>
        <v>57</v>
      </c>
      <c r="Q12">
        <f t="shared" si="5"/>
        <v>57</v>
      </c>
    </row>
    <row r="13" spans="1:17" x14ac:dyDescent="0.25">
      <c r="A13" s="36">
        <v>11</v>
      </c>
      <c r="B13" s="37" t="e">
        <f>+'N11 (2)'!#REF!</f>
        <v>#REF!</v>
      </c>
      <c r="C13" s="38" t="e">
        <f>+'N11 (2)'!#REF!</f>
        <v>#REF!</v>
      </c>
      <c r="D13" s="38" t="e">
        <f>+'N11 (2)'!#REF!</f>
        <v>#REF!</v>
      </c>
      <c r="E13" s="38" t="e">
        <f>+'N11 (2)'!#REF!</f>
        <v>#REF!</v>
      </c>
      <c r="F13" s="39" t="e">
        <f>+'N11 (2)'!#REF!</f>
        <v>#REF!</v>
      </c>
      <c r="G13" s="38" t="e">
        <f>+'N11 (2)'!#REF!</f>
        <v>#REF!</v>
      </c>
      <c r="H13" s="38" t="e">
        <f>+'N11 (2)'!#REF!</f>
        <v>#REF!</v>
      </c>
      <c r="I13" s="38"/>
      <c r="K13">
        <f t="shared" si="7"/>
        <v>64</v>
      </c>
      <c r="L13">
        <f t="shared" si="6"/>
        <v>64</v>
      </c>
      <c r="M13">
        <f t="shared" si="1"/>
        <v>63</v>
      </c>
      <c r="N13">
        <f t="shared" si="2"/>
        <v>62</v>
      </c>
      <c r="O13">
        <f t="shared" si="3"/>
        <v>62</v>
      </c>
      <c r="P13">
        <f t="shared" si="4"/>
        <v>62</v>
      </c>
      <c r="Q13">
        <f t="shared" si="5"/>
        <v>62</v>
      </c>
    </row>
    <row r="14" spans="1:17" x14ac:dyDescent="0.25">
      <c r="A14" s="36">
        <v>12</v>
      </c>
      <c r="B14" s="37" t="e">
        <f>+'N11 (2)'!#REF!</f>
        <v>#REF!</v>
      </c>
      <c r="C14" s="38" t="e">
        <f>+'N11 (2)'!#REF!</f>
        <v>#REF!</v>
      </c>
      <c r="D14" s="38" t="e">
        <f>+'N11 (2)'!#REF!</f>
        <v>#REF!</v>
      </c>
      <c r="E14" s="38" t="e">
        <f>+'N11 (2)'!#REF!</f>
        <v>#REF!</v>
      </c>
      <c r="F14" s="39" t="e">
        <f>+'N11 (2)'!#REF!</f>
        <v>#REF!</v>
      </c>
      <c r="G14" s="38" t="e">
        <f>+'N11 (2)'!#REF!</f>
        <v>#REF!</v>
      </c>
      <c r="H14" s="38" t="e">
        <f>+'N11 (2)'!#REF!</f>
        <v>#REF!</v>
      </c>
      <c r="I14" s="38"/>
      <c r="K14">
        <f t="shared" si="7"/>
        <v>69</v>
      </c>
      <c r="L14">
        <f t="shared" si="6"/>
        <v>69</v>
      </c>
      <c r="M14">
        <f t="shared" si="1"/>
        <v>68</v>
      </c>
      <c r="N14">
        <f t="shared" si="2"/>
        <v>67</v>
      </c>
      <c r="O14">
        <f t="shared" si="3"/>
        <v>67</v>
      </c>
      <c r="P14">
        <f t="shared" si="4"/>
        <v>67</v>
      </c>
      <c r="Q14">
        <f t="shared" si="5"/>
        <v>67</v>
      </c>
    </row>
    <row r="15" spans="1:17" x14ac:dyDescent="0.25">
      <c r="A15" s="36">
        <v>13</v>
      </c>
      <c r="B15" s="37" t="e">
        <f>+'N11 (2)'!#REF!</f>
        <v>#REF!</v>
      </c>
      <c r="C15" s="38" t="e">
        <f>+'N11 (2)'!#REF!</f>
        <v>#REF!</v>
      </c>
      <c r="D15" s="38" t="e">
        <f>+'N11 (2)'!#REF!</f>
        <v>#REF!</v>
      </c>
      <c r="E15" s="38" t="e">
        <f>+'N11 (2)'!#REF!</f>
        <v>#REF!</v>
      </c>
      <c r="F15" s="39" t="e">
        <f>+'N11 (2)'!#REF!</f>
        <v>#REF!</v>
      </c>
      <c r="G15" s="38" t="e">
        <f>+'N11 (2)'!#REF!</f>
        <v>#REF!</v>
      </c>
      <c r="H15" s="38" t="e">
        <f>+'N11 (2)'!#REF!</f>
        <v>#REF!</v>
      </c>
      <c r="I15" s="38"/>
      <c r="K15">
        <f t="shared" si="7"/>
        <v>74</v>
      </c>
      <c r="L15">
        <f t="shared" si="6"/>
        <v>74</v>
      </c>
      <c r="M15">
        <f t="shared" si="1"/>
        <v>73</v>
      </c>
      <c r="N15">
        <f t="shared" si="2"/>
        <v>72</v>
      </c>
      <c r="O15">
        <f t="shared" si="3"/>
        <v>72</v>
      </c>
      <c r="P15">
        <f t="shared" si="4"/>
        <v>72</v>
      </c>
      <c r="Q15">
        <f t="shared" si="5"/>
        <v>72</v>
      </c>
    </row>
    <row r="16" spans="1:17" x14ac:dyDescent="0.25">
      <c r="A16" s="36">
        <v>14</v>
      </c>
      <c r="B16" s="37" t="e">
        <f>+'N11 (2)'!#REF!</f>
        <v>#REF!</v>
      </c>
      <c r="C16" s="38" t="e">
        <f>+'N11 (2)'!#REF!</f>
        <v>#REF!</v>
      </c>
      <c r="D16" s="38" t="e">
        <f>+'N11 (2)'!#REF!</f>
        <v>#REF!</v>
      </c>
      <c r="E16" s="38" t="e">
        <f>+'N11 (2)'!#REF!</f>
        <v>#REF!</v>
      </c>
      <c r="F16" s="39" t="e">
        <f>+'N11 (2)'!#REF!</f>
        <v>#REF!</v>
      </c>
      <c r="G16" s="38" t="e">
        <f>+'N11 (2)'!#REF!</f>
        <v>#REF!</v>
      </c>
      <c r="H16" s="38" t="e">
        <f>+'N11 (2)'!#REF!</f>
        <v>#REF!</v>
      </c>
      <c r="I16" s="38"/>
      <c r="K16">
        <f t="shared" si="7"/>
        <v>79</v>
      </c>
      <c r="L16">
        <f t="shared" si="6"/>
        <v>79</v>
      </c>
      <c r="M16">
        <f t="shared" si="1"/>
        <v>78</v>
      </c>
      <c r="N16">
        <f t="shared" si="2"/>
        <v>77</v>
      </c>
      <c r="O16">
        <f t="shared" si="3"/>
        <v>77</v>
      </c>
      <c r="P16">
        <f t="shared" si="4"/>
        <v>77</v>
      </c>
      <c r="Q16">
        <f t="shared" si="5"/>
        <v>77</v>
      </c>
    </row>
    <row r="17" spans="1:17" x14ac:dyDescent="0.25">
      <c r="A17" s="36">
        <v>15</v>
      </c>
      <c r="B17" s="37" t="e">
        <f>+'N11 (2)'!#REF!</f>
        <v>#REF!</v>
      </c>
      <c r="C17" s="38" t="e">
        <f>+'N11 (2)'!#REF!</f>
        <v>#REF!</v>
      </c>
      <c r="D17" s="38" t="e">
        <f>+'N11 (2)'!#REF!</f>
        <v>#REF!</v>
      </c>
      <c r="E17" s="38" t="e">
        <f>+'N11 (2)'!#REF!</f>
        <v>#REF!</v>
      </c>
      <c r="F17" s="39" t="e">
        <f>+'N11 (2)'!#REF!</f>
        <v>#REF!</v>
      </c>
      <c r="G17" s="38" t="e">
        <f>+'N11 (2)'!#REF!</f>
        <v>#REF!</v>
      </c>
      <c r="H17" s="38" t="e">
        <f>+'N11 (2)'!#REF!</f>
        <v>#REF!</v>
      </c>
      <c r="I17" s="38"/>
      <c r="K17">
        <f t="shared" si="7"/>
        <v>84</v>
      </c>
      <c r="L17">
        <f t="shared" si="6"/>
        <v>84</v>
      </c>
      <c r="M17">
        <f t="shared" si="1"/>
        <v>83</v>
      </c>
      <c r="N17">
        <f t="shared" si="2"/>
        <v>82</v>
      </c>
      <c r="O17">
        <f t="shared" si="3"/>
        <v>82</v>
      </c>
      <c r="P17">
        <f t="shared" si="4"/>
        <v>82</v>
      </c>
      <c r="Q17">
        <f t="shared" si="5"/>
        <v>82</v>
      </c>
    </row>
    <row r="18" spans="1:17" x14ac:dyDescent="0.25">
      <c r="A18" s="36">
        <v>16</v>
      </c>
      <c r="B18" s="37" t="e">
        <f>+'N11 (2)'!#REF!</f>
        <v>#REF!</v>
      </c>
      <c r="C18" s="38" t="e">
        <f>+'N11 (2)'!#REF!</f>
        <v>#REF!</v>
      </c>
      <c r="D18" s="38" t="e">
        <f>+'N11 (2)'!#REF!</f>
        <v>#REF!</v>
      </c>
      <c r="E18" s="38" t="e">
        <f>+'N11 (2)'!#REF!</f>
        <v>#REF!</v>
      </c>
      <c r="F18" s="39" t="e">
        <f>+'N11 (2)'!#REF!</f>
        <v>#REF!</v>
      </c>
      <c r="G18" s="38" t="e">
        <f>+'N11 (2)'!#REF!</f>
        <v>#REF!</v>
      </c>
      <c r="H18" s="38" t="e">
        <f>+'N11 (2)'!#REF!</f>
        <v>#REF!</v>
      </c>
      <c r="I18" s="38"/>
      <c r="K18">
        <f t="shared" si="7"/>
        <v>89</v>
      </c>
      <c r="L18">
        <f t="shared" si="6"/>
        <v>89</v>
      </c>
      <c r="M18">
        <f t="shared" si="1"/>
        <v>88</v>
      </c>
      <c r="N18">
        <f t="shared" si="2"/>
        <v>87</v>
      </c>
      <c r="O18">
        <f t="shared" si="3"/>
        <v>87</v>
      </c>
      <c r="P18">
        <f t="shared" si="4"/>
        <v>87</v>
      </c>
      <c r="Q18">
        <f t="shared" si="5"/>
        <v>87</v>
      </c>
    </row>
    <row r="19" spans="1:17" x14ac:dyDescent="0.25">
      <c r="A19" s="36">
        <v>17</v>
      </c>
      <c r="B19" s="37" t="e">
        <f>+'N11 (2)'!#REF!</f>
        <v>#REF!</v>
      </c>
      <c r="C19" s="38" t="e">
        <f>+'N11 (2)'!#REF!</f>
        <v>#REF!</v>
      </c>
      <c r="D19" s="38" t="e">
        <f>+'N11 (2)'!#REF!</f>
        <v>#REF!</v>
      </c>
      <c r="E19" s="38" t="e">
        <f>+'N11 (2)'!#REF!</f>
        <v>#REF!</v>
      </c>
      <c r="F19" s="39" t="e">
        <f>+'N11 (2)'!#REF!</f>
        <v>#REF!</v>
      </c>
      <c r="G19" s="38" t="e">
        <f>+'N11 (2)'!#REF!</f>
        <v>#REF!</v>
      </c>
      <c r="H19" s="38" t="e">
        <f>+'N11 (2)'!#REF!</f>
        <v>#REF!</v>
      </c>
      <c r="I19" s="38"/>
      <c r="K19">
        <f t="shared" si="7"/>
        <v>94</v>
      </c>
      <c r="L19">
        <f t="shared" si="6"/>
        <v>94</v>
      </c>
      <c r="M19">
        <f t="shared" si="1"/>
        <v>93</v>
      </c>
      <c r="N19">
        <f t="shared" si="2"/>
        <v>92</v>
      </c>
      <c r="O19">
        <f t="shared" si="3"/>
        <v>92</v>
      </c>
      <c r="P19">
        <f t="shared" si="4"/>
        <v>92</v>
      </c>
      <c r="Q19">
        <f t="shared" si="5"/>
        <v>92</v>
      </c>
    </row>
    <row r="20" spans="1:17" x14ac:dyDescent="0.25">
      <c r="A20" s="36">
        <v>18</v>
      </c>
      <c r="B20" s="37" t="e">
        <f>+'N11 (2)'!#REF!</f>
        <v>#REF!</v>
      </c>
      <c r="C20" s="38" t="e">
        <f>+'N11 (2)'!#REF!</f>
        <v>#REF!</v>
      </c>
      <c r="D20" s="38" t="e">
        <f>+'N11 (2)'!#REF!</f>
        <v>#REF!</v>
      </c>
      <c r="E20" s="38" t="e">
        <f>+'N11 (2)'!#REF!</f>
        <v>#REF!</v>
      </c>
      <c r="F20" s="39" t="e">
        <f>+'N11 (2)'!#REF!</f>
        <v>#REF!</v>
      </c>
      <c r="G20" s="38" t="e">
        <f>+'N11 (2)'!#REF!</f>
        <v>#REF!</v>
      </c>
      <c r="H20" s="38" t="e">
        <f>+'N11 (2)'!#REF!</f>
        <v>#REF!</v>
      </c>
      <c r="I20" s="38"/>
      <c r="K20">
        <f t="shared" si="7"/>
        <v>99</v>
      </c>
      <c r="L20">
        <f t="shared" si="6"/>
        <v>99</v>
      </c>
      <c r="M20">
        <f t="shared" si="1"/>
        <v>98</v>
      </c>
      <c r="N20">
        <f t="shared" si="2"/>
        <v>97</v>
      </c>
      <c r="O20">
        <f t="shared" si="3"/>
        <v>97</v>
      </c>
      <c r="P20">
        <f t="shared" si="4"/>
        <v>97</v>
      </c>
      <c r="Q20">
        <f t="shared" si="5"/>
        <v>97</v>
      </c>
    </row>
    <row r="21" spans="1:17" x14ac:dyDescent="0.25">
      <c r="A21" s="36">
        <v>19</v>
      </c>
      <c r="B21" s="37" t="e">
        <f>+'N11 (2)'!#REF!</f>
        <v>#REF!</v>
      </c>
      <c r="C21" s="38" t="e">
        <f>+'N11 (2)'!#REF!</f>
        <v>#REF!</v>
      </c>
      <c r="D21" s="38" t="e">
        <f>+'N11 (2)'!#REF!</f>
        <v>#REF!</v>
      </c>
      <c r="E21" s="38" t="e">
        <f>+'N11 (2)'!#REF!</f>
        <v>#REF!</v>
      </c>
      <c r="F21" s="39" t="e">
        <f>+'N11 (2)'!#REF!</f>
        <v>#REF!</v>
      </c>
      <c r="G21" s="38" t="e">
        <f>+'N11 (2)'!#REF!</f>
        <v>#REF!</v>
      </c>
      <c r="H21" s="38" t="e">
        <f>+'N11 (2)'!#REF!</f>
        <v>#REF!</v>
      </c>
      <c r="I21" s="38"/>
      <c r="K21">
        <f t="shared" si="7"/>
        <v>104</v>
      </c>
      <c r="L21">
        <f t="shared" si="6"/>
        <v>104</v>
      </c>
      <c r="M21">
        <f t="shared" si="1"/>
        <v>103</v>
      </c>
      <c r="N21">
        <f t="shared" si="2"/>
        <v>102</v>
      </c>
      <c r="O21">
        <f t="shared" si="3"/>
        <v>102</v>
      </c>
      <c r="P21">
        <f t="shared" si="4"/>
        <v>102</v>
      </c>
      <c r="Q21">
        <f t="shared" si="5"/>
        <v>102</v>
      </c>
    </row>
    <row r="22" spans="1:17" x14ac:dyDescent="0.25">
      <c r="A22" s="36">
        <v>20</v>
      </c>
      <c r="B22" s="37" t="e">
        <f>+'N11 (2)'!#REF!</f>
        <v>#REF!</v>
      </c>
      <c r="C22" s="38" t="e">
        <f>+'N11 (2)'!#REF!</f>
        <v>#REF!</v>
      </c>
      <c r="D22" s="38" t="e">
        <f>+'N11 (2)'!#REF!</f>
        <v>#REF!</v>
      </c>
      <c r="E22" s="38" t="e">
        <f>+'N11 (2)'!#REF!</f>
        <v>#REF!</v>
      </c>
      <c r="F22" s="39" t="e">
        <f>+'N11 (2)'!#REF!</f>
        <v>#REF!</v>
      </c>
      <c r="G22" s="38" t="e">
        <f>+'N11 (2)'!#REF!</f>
        <v>#REF!</v>
      </c>
      <c r="H22" s="38" t="e">
        <f>+'N11 (2)'!#REF!</f>
        <v>#REF!</v>
      </c>
      <c r="I22" s="38"/>
      <c r="K22">
        <f t="shared" si="7"/>
        <v>109</v>
      </c>
      <c r="L22">
        <f t="shared" si="6"/>
        <v>109</v>
      </c>
      <c r="M22">
        <f t="shared" si="1"/>
        <v>108</v>
      </c>
      <c r="N22">
        <f t="shared" si="2"/>
        <v>107</v>
      </c>
      <c r="O22">
        <f t="shared" si="3"/>
        <v>107</v>
      </c>
      <c r="P22">
        <f t="shared" si="4"/>
        <v>107</v>
      </c>
      <c r="Q22">
        <f t="shared" si="5"/>
        <v>107</v>
      </c>
    </row>
    <row r="23" spans="1:17" x14ac:dyDescent="0.25">
      <c r="A23" s="36">
        <v>21</v>
      </c>
      <c r="B23" s="37" t="e">
        <f>+'N11 (2)'!#REF!</f>
        <v>#REF!</v>
      </c>
      <c r="C23" s="38" t="e">
        <f>+'N11 (2)'!#REF!</f>
        <v>#REF!</v>
      </c>
      <c r="D23" s="38" t="e">
        <f>+'N11 (2)'!#REF!</f>
        <v>#REF!</v>
      </c>
      <c r="E23" s="38" t="e">
        <f>+'N11 (2)'!#REF!</f>
        <v>#REF!</v>
      </c>
      <c r="F23" s="39" t="e">
        <f>+'N11 (2)'!#REF!</f>
        <v>#REF!</v>
      </c>
      <c r="G23" s="38" t="e">
        <f>+'N11 (2)'!#REF!</f>
        <v>#REF!</v>
      </c>
      <c r="H23" s="38" t="e">
        <f>+'N11 (2)'!#REF!</f>
        <v>#REF!</v>
      </c>
      <c r="I23" s="38"/>
      <c r="K23">
        <f t="shared" si="7"/>
        <v>114</v>
      </c>
      <c r="L23">
        <f t="shared" si="6"/>
        <v>114</v>
      </c>
      <c r="M23">
        <f t="shared" si="1"/>
        <v>113</v>
      </c>
      <c r="N23">
        <f t="shared" si="2"/>
        <v>112</v>
      </c>
      <c r="O23">
        <f t="shared" si="3"/>
        <v>112</v>
      </c>
      <c r="P23">
        <f t="shared" si="4"/>
        <v>112</v>
      </c>
      <c r="Q23">
        <f t="shared" si="5"/>
        <v>112</v>
      </c>
    </row>
    <row r="24" spans="1:17" x14ac:dyDescent="0.25">
      <c r="A24" s="36">
        <v>22</v>
      </c>
      <c r="B24" s="37" t="e">
        <f>+'N11 (2)'!#REF!</f>
        <v>#REF!</v>
      </c>
      <c r="C24" s="38" t="e">
        <f>+'N11 (2)'!#REF!</f>
        <v>#REF!</v>
      </c>
      <c r="D24" s="38" t="e">
        <f>+'N11 (2)'!#REF!</f>
        <v>#REF!</v>
      </c>
      <c r="E24" s="38" t="e">
        <f>+'N11 (2)'!#REF!</f>
        <v>#REF!</v>
      </c>
      <c r="F24" s="39" t="e">
        <f>+'N11 (2)'!#REF!</f>
        <v>#REF!</v>
      </c>
      <c r="G24" s="38" t="e">
        <f>+'N11 (2)'!#REF!</f>
        <v>#REF!</v>
      </c>
      <c r="H24" s="38" t="e">
        <f>+'N11 (2)'!#REF!</f>
        <v>#REF!</v>
      </c>
      <c r="I24" s="38"/>
      <c r="K24">
        <f t="shared" si="7"/>
        <v>119</v>
      </c>
      <c r="L24">
        <f t="shared" si="6"/>
        <v>119</v>
      </c>
      <c r="M24">
        <f t="shared" si="1"/>
        <v>118</v>
      </c>
      <c r="N24">
        <f t="shared" si="2"/>
        <v>117</v>
      </c>
      <c r="O24">
        <f t="shared" si="3"/>
        <v>117</v>
      </c>
      <c r="P24">
        <f t="shared" si="4"/>
        <v>117</v>
      </c>
      <c r="Q24">
        <f t="shared" si="5"/>
        <v>117</v>
      </c>
    </row>
    <row r="25" spans="1:17" x14ac:dyDescent="0.25">
      <c r="A25" s="36">
        <v>23</v>
      </c>
      <c r="B25" s="37" t="e">
        <f>+'N11 (2)'!#REF!</f>
        <v>#REF!</v>
      </c>
      <c r="C25" s="38" t="e">
        <f>+'N11 (2)'!#REF!</f>
        <v>#REF!</v>
      </c>
      <c r="D25" s="38" t="e">
        <f>+'N11 (2)'!#REF!</f>
        <v>#REF!</v>
      </c>
      <c r="E25" s="38" t="e">
        <f>+'N11 (2)'!#REF!</f>
        <v>#REF!</v>
      </c>
      <c r="F25" s="39" t="e">
        <f>+'N11 (2)'!#REF!</f>
        <v>#REF!</v>
      </c>
      <c r="G25" s="38" t="e">
        <f>+'N11 (2)'!#REF!</f>
        <v>#REF!</v>
      </c>
      <c r="H25" s="38" t="e">
        <f>+'N11 (2)'!#REF!</f>
        <v>#REF!</v>
      </c>
      <c r="I25" s="38"/>
      <c r="K25">
        <f t="shared" si="7"/>
        <v>124</v>
      </c>
      <c r="L25">
        <f t="shared" si="6"/>
        <v>124</v>
      </c>
      <c r="M25">
        <f t="shared" si="1"/>
        <v>123</v>
      </c>
      <c r="N25">
        <f t="shared" si="2"/>
        <v>122</v>
      </c>
      <c r="O25">
        <f t="shared" si="3"/>
        <v>122</v>
      </c>
      <c r="P25">
        <f t="shared" si="4"/>
        <v>122</v>
      </c>
      <c r="Q25">
        <f t="shared" si="5"/>
        <v>122</v>
      </c>
    </row>
    <row r="26" spans="1:17" x14ac:dyDescent="0.25">
      <c r="A26" s="36">
        <v>24</v>
      </c>
      <c r="B26" s="40" t="e">
        <f>+'N11 (2)'!#REF!</f>
        <v>#REF!</v>
      </c>
      <c r="C26" s="38" t="e">
        <f>+'N11 (2)'!#REF!</f>
        <v>#REF!</v>
      </c>
      <c r="D26" s="38" t="e">
        <f>+'N11 (2)'!#REF!</f>
        <v>#REF!</v>
      </c>
      <c r="E26" s="38" t="e">
        <f>+'N11 (2)'!#REF!</f>
        <v>#REF!</v>
      </c>
      <c r="F26" s="39" t="e">
        <f>+'N11 (2)'!#REF!</f>
        <v>#REF!</v>
      </c>
      <c r="G26" s="38" t="e">
        <f>+'N11 (2)'!#REF!</f>
        <v>#REF!</v>
      </c>
      <c r="H26" s="38" t="e">
        <f>+'N11 (2)'!#REF!</f>
        <v>#REF!</v>
      </c>
      <c r="I26" s="38"/>
      <c r="K26">
        <f t="shared" si="7"/>
        <v>129</v>
      </c>
      <c r="L26">
        <f t="shared" si="6"/>
        <v>129</v>
      </c>
      <c r="M26">
        <f t="shared" si="1"/>
        <v>128</v>
      </c>
      <c r="N26">
        <f t="shared" si="2"/>
        <v>127</v>
      </c>
      <c r="O26">
        <f t="shared" si="3"/>
        <v>127</v>
      </c>
      <c r="P26">
        <f t="shared" si="4"/>
        <v>127</v>
      </c>
      <c r="Q26">
        <f t="shared" si="5"/>
        <v>127</v>
      </c>
    </row>
    <row r="27" spans="1:17" x14ac:dyDescent="0.25">
      <c r="A27" s="36">
        <v>25</v>
      </c>
      <c r="B27" s="37" t="e">
        <f>+'N11 (2)'!#REF!</f>
        <v>#REF!</v>
      </c>
      <c r="C27" s="38" t="e">
        <f>+'N11 (2)'!#REF!</f>
        <v>#REF!</v>
      </c>
      <c r="D27" s="38" t="e">
        <f>+'N11 (2)'!#REF!</f>
        <v>#REF!</v>
      </c>
      <c r="E27" s="38" t="e">
        <f>+'N11 (2)'!#REF!</f>
        <v>#REF!</v>
      </c>
      <c r="F27" s="39" t="e">
        <f>+'N11 (2)'!#REF!</f>
        <v>#REF!</v>
      </c>
      <c r="G27" s="38" t="e">
        <f>+'N11 (2)'!#REF!</f>
        <v>#REF!</v>
      </c>
      <c r="H27" s="38" t="e">
        <f>+'N11 (2)'!#REF!</f>
        <v>#REF!</v>
      </c>
      <c r="I27" s="38"/>
      <c r="K27">
        <f t="shared" si="7"/>
        <v>134</v>
      </c>
      <c r="L27">
        <f t="shared" si="6"/>
        <v>134</v>
      </c>
      <c r="M27">
        <f t="shared" si="1"/>
        <v>133</v>
      </c>
      <c r="N27">
        <f t="shared" si="2"/>
        <v>132</v>
      </c>
      <c r="O27">
        <f t="shared" si="3"/>
        <v>132</v>
      </c>
      <c r="P27">
        <f t="shared" si="4"/>
        <v>132</v>
      </c>
      <c r="Q27">
        <f t="shared" si="5"/>
        <v>132</v>
      </c>
    </row>
    <row r="28" spans="1:17" x14ac:dyDescent="0.25">
      <c r="A28" s="36">
        <v>26</v>
      </c>
      <c r="B28" s="37" t="e">
        <f>+'N11 (2)'!#REF!</f>
        <v>#REF!</v>
      </c>
      <c r="C28" s="38" t="e">
        <f>+'N11 (2)'!#REF!</f>
        <v>#REF!</v>
      </c>
      <c r="D28" s="38" t="e">
        <f>+'N11 (2)'!#REF!</f>
        <v>#REF!</v>
      </c>
      <c r="E28" s="38" t="e">
        <f>+'N11 (2)'!#REF!</f>
        <v>#REF!</v>
      </c>
      <c r="F28" s="39" t="e">
        <f>+'N11 (2)'!#REF!</f>
        <v>#REF!</v>
      </c>
      <c r="G28" s="38" t="e">
        <f>+'N11 (2)'!#REF!</f>
        <v>#REF!</v>
      </c>
      <c r="H28" s="38" t="e">
        <f>+'N11 (2)'!#REF!</f>
        <v>#REF!</v>
      </c>
      <c r="I28" s="38"/>
      <c r="K28">
        <f t="shared" si="7"/>
        <v>139</v>
      </c>
      <c r="L28">
        <f t="shared" si="6"/>
        <v>139</v>
      </c>
      <c r="M28">
        <f t="shared" si="1"/>
        <v>138</v>
      </c>
      <c r="N28">
        <f t="shared" si="2"/>
        <v>137</v>
      </c>
      <c r="O28">
        <f t="shared" si="3"/>
        <v>137</v>
      </c>
      <c r="P28">
        <f t="shared" si="4"/>
        <v>137</v>
      </c>
      <c r="Q28">
        <f t="shared" si="5"/>
        <v>137</v>
      </c>
    </row>
    <row r="29" spans="1:17" x14ac:dyDescent="0.25">
      <c r="A29" s="36">
        <v>27</v>
      </c>
      <c r="B29" s="37" t="e">
        <f>+'N11 (2)'!#REF!</f>
        <v>#REF!</v>
      </c>
      <c r="C29" s="38" t="e">
        <f>+'N11 (2)'!#REF!</f>
        <v>#REF!</v>
      </c>
      <c r="D29" s="38" t="e">
        <f>+'N11 (2)'!#REF!</f>
        <v>#REF!</v>
      </c>
      <c r="E29" s="38" t="e">
        <f>+'N11 (2)'!#REF!</f>
        <v>#REF!</v>
      </c>
      <c r="F29" s="39" t="e">
        <f>+'N11 (2)'!#REF!</f>
        <v>#REF!</v>
      </c>
      <c r="G29" s="38" t="e">
        <f>+'N11 (2)'!#REF!</f>
        <v>#REF!</v>
      </c>
      <c r="H29" s="38" t="e">
        <f>+'N11 (2)'!#REF!</f>
        <v>#REF!</v>
      </c>
      <c r="I29" s="38"/>
      <c r="K29">
        <f t="shared" si="7"/>
        <v>144</v>
      </c>
      <c r="L29">
        <f t="shared" si="6"/>
        <v>144</v>
      </c>
      <c r="M29">
        <f t="shared" si="1"/>
        <v>143</v>
      </c>
      <c r="N29">
        <f t="shared" si="2"/>
        <v>142</v>
      </c>
      <c r="O29">
        <f t="shared" si="3"/>
        <v>142</v>
      </c>
      <c r="P29">
        <f t="shared" si="4"/>
        <v>142</v>
      </c>
      <c r="Q29">
        <f t="shared" si="5"/>
        <v>142</v>
      </c>
    </row>
    <row r="30" spans="1:17" x14ac:dyDescent="0.25">
      <c r="A30" s="36">
        <v>28</v>
      </c>
      <c r="B30" s="37" t="e">
        <f>+'N11 (2)'!#REF!</f>
        <v>#REF!</v>
      </c>
      <c r="C30" s="38" t="e">
        <f>+'N11 (2)'!#REF!</f>
        <v>#REF!</v>
      </c>
      <c r="D30" s="38" t="e">
        <f>+'N11 (2)'!#REF!</f>
        <v>#REF!</v>
      </c>
      <c r="E30" s="38" t="e">
        <f>+'N11 (2)'!#REF!</f>
        <v>#REF!</v>
      </c>
      <c r="F30" s="39" t="e">
        <f>+'N11 (2)'!#REF!</f>
        <v>#REF!</v>
      </c>
      <c r="G30" s="38" t="e">
        <f>+'N11 (2)'!#REF!</f>
        <v>#REF!</v>
      </c>
      <c r="H30" s="38" t="e">
        <f>+'N11 (2)'!#REF!</f>
        <v>#REF!</v>
      </c>
      <c r="I30" s="38"/>
      <c r="K30">
        <f t="shared" si="7"/>
        <v>149</v>
      </c>
      <c r="L30">
        <f t="shared" si="6"/>
        <v>149</v>
      </c>
      <c r="M30">
        <f t="shared" si="1"/>
        <v>148</v>
      </c>
      <c r="N30">
        <f t="shared" si="2"/>
        <v>147</v>
      </c>
      <c r="O30">
        <f t="shared" si="3"/>
        <v>147</v>
      </c>
      <c r="P30">
        <f t="shared" si="4"/>
        <v>147</v>
      </c>
      <c r="Q30">
        <f t="shared" si="5"/>
        <v>147</v>
      </c>
    </row>
    <row r="31" spans="1:17" x14ac:dyDescent="0.25">
      <c r="A31" s="36">
        <v>29</v>
      </c>
      <c r="B31" s="37" t="e">
        <f>+'N11 (2)'!#REF!</f>
        <v>#REF!</v>
      </c>
      <c r="C31" s="38" t="e">
        <f>+'N11 (2)'!#REF!</f>
        <v>#REF!</v>
      </c>
      <c r="D31" s="38" t="e">
        <f>+'N11 (2)'!#REF!</f>
        <v>#REF!</v>
      </c>
      <c r="E31" s="38" t="e">
        <f>+'N11 (2)'!#REF!</f>
        <v>#REF!</v>
      </c>
      <c r="F31" s="39" t="e">
        <f>+'N11 (2)'!#REF!</f>
        <v>#REF!</v>
      </c>
      <c r="G31" s="38" t="e">
        <f>+'N11 (2)'!#REF!</f>
        <v>#REF!</v>
      </c>
      <c r="H31" s="38" t="e">
        <f>+'N11 (2)'!#REF!</f>
        <v>#REF!</v>
      </c>
      <c r="I31" s="38"/>
      <c r="K31">
        <f t="shared" si="7"/>
        <v>154</v>
      </c>
      <c r="L31">
        <f t="shared" si="6"/>
        <v>154</v>
      </c>
      <c r="M31">
        <f t="shared" si="1"/>
        <v>153</v>
      </c>
      <c r="N31">
        <f t="shared" si="2"/>
        <v>152</v>
      </c>
      <c r="O31">
        <f t="shared" si="3"/>
        <v>152</v>
      </c>
      <c r="P31">
        <f t="shared" si="4"/>
        <v>152</v>
      </c>
      <c r="Q31">
        <f t="shared" si="5"/>
        <v>152</v>
      </c>
    </row>
    <row r="32" spans="1:17" x14ac:dyDescent="0.25">
      <c r="A32" s="36">
        <v>30</v>
      </c>
      <c r="B32" s="37" t="e">
        <f>+'N11 (2)'!#REF!</f>
        <v>#REF!</v>
      </c>
      <c r="C32" s="38" t="e">
        <f>+'N11 (2)'!#REF!</f>
        <v>#REF!</v>
      </c>
      <c r="D32" s="38" t="e">
        <f>+'N11 (2)'!#REF!</f>
        <v>#REF!</v>
      </c>
      <c r="E32" s="38" t="e">
        <f>+'N11 (2)'!#REF!</f>
        <v>#REF!</v>
      </c>
      <c r="F32" s="39" t="e">
        <f>+'N11 (2)'!#REF!</f>
        <v>#REF!</v>
      </c>
      <c r="G32" s="38" t="e">
        <f>+'N11 (2)'!#REF!</f>
        <v>#REF!</v>
      </c>
      <c r="H32" s="38" t="e">
        <f>+'N11 (2)'!#REF!</f>
        <v>#REF!</v>
      </c>
      <c r="I32" s="38"/>
      <c r="K32">
        <f t="shared" si="7"/>
        <v>159</v>
      </c>
      <c r="L32">
        <f t="shared" si="6"/>
        <v>159</v>
      </c>
      <c r="M32">
        <f t="shared" si="1"/>
        <v>158</v>
      </c>
      <c r="N32">
        <f t="shared" si="2"/>
        <v>157</v>
      </c>
      <c r="O32">
        <f t="shared" si="3"/>
        <v>157</v>
      </c>
      <c r="P32">
        <f t="shared" si="4"/>
        <v>157</v>
      </c>
      <c r="Q32">
        <f t="shared" si="5"/>
        <v>157</v>
      </c>
    </row>
    <row r="33" spans="1:17" x14ac:dyDescent="0.25">
      <c r="A33" s="36">
        <v>31</v>
      </c>
      <c r="B33" s="37" t="e">
        <f>+'N11 (2)'!#REF!</f>
        <v>#REF!</v>
      </c>
      <c r="C33" s="38" t="e">
        <f>+'N11 (2)'!#REF!</f>
        <v>#REF!</v>
      </c>
      <c r="D33" s="38" t="e">
        <f>+'N11 (2)'!#REF!</f>
        <v>#REF!</v>
      </c>
      <c r="E33" s="38" t="e">
        <f>+'N11 (2)'!#REF!</f>
        <v>#REF!</v>
      </c>
      <c r="F33" s="39" t="e">
        <f>+'N11 (2)'!#REF!</f>
        <v>#REF!</v>
      </c>
      <c r="G33" s="38" t="e">
        <f>+'N11 (2)'!#REF!</f>
        <v>#REF!</v>
      </c>
      <c r="H33" s="38" t="e">
        <f>+'N11 (2)'!#REF!</f>
        <v>#REF!</v>
      </c>
      <c r="I33" s="38"/>
      <c r="K33">
        <f t="shared" si="7"/>
        <v>164</v>
      </c>
      <c r="L33">
        <f t="shared" si="6"/>
        <v>164</v>
      </c>
      <c r="M33">
        <f t="shared" si="1"/>
        <v>163</v>
      </c>
      <c r="N33">
        <f t="shared" si="2"/>
        <v>162</v>
      </c>
      <c r="O33">
        <f t="shared" si="3"/>
        <v>162</v>
      </c>
      <c r="P33">
        <f t="shared" si="4"/>
        <v>162</v>
      </c>
      <c r="Q33">
        <f t="shared" si="5"/>
        <v>162</v>
      </c>
    </row>
    <row r="34" spans="1:17" x14ac:dyDescent="0.25">
      <c r="A34" s="36">
        <v>32</v>
      </c>
      <c r="B34" s="37" t="e">
        <f>+'N11 (2)'!#REF!</f>
        <v>#REF!</v>
      </c>
      <c r="C34" s="38" t="e">
        <f>+'N11 (2)'!#REF!</f>
        <v>#REF!</v>
      </c>
      <c r="D34" s="38" t="e">
        <f>+'N11 (2)'!#REF!</f>
        <v>#REF!</v>
      </c>
      <c r="E34" s="38" t="e">
        <f>+'N11 (2)'!#REF!</f>
        <v>#REF!</v>
      </c>
      <c r="F34" s="39" t="e">
        <f>+'N11 (2)'!#REF!</f>
        <v>#REF!</v>
      </c>
      <c r="G34" s="38" t="e">
        <f>+'N11 (2)'!#REF!</f>
        <v>#REF!</v>
      </c>
      <c r="H34" s="38" t="e">
        <f>+'N11 (2)'!#REF!</f>
        <v>#REF!</v>
      </c>
      <c r="I34" s="38"/>
      <c r="K34">
        <f t="shared" si="7"/>
        <v>169</v>
      </c>
      <c r="L34">
        <f t="shared" si="6"/>
        <v>169</v>
      </c>
      <c r="M34">
        <f t="shared" si="1"/>
        <v>168</v>
      </c>
      <c r="N34">
        <f t="shared" si="2"/>
        <v>167</v>
      </c>
      <c r="O34">
        <f t="shared" si="3"/>
        <v>167</v>
      </c>
      <c r="P34">
        <f t="shared" si="4"/>
        <v>167</v>
      </c>
      <c r="Q34">
        <f t="shared" si="5"/>
        <v>167</v>
      </c>
    </row>
    <row r="35" spans="1:17" x14ac:dyDescent="0.25">
      <c r="A35" s="36">
        <v>33</v>
      </c>
      <c r="B35" s="37" t="e">
        <f>+'N11 (2)'!#REF!</f>
        <v>#REF!</v>
      </c>
      <c r="C35" s="38" t="e">
        <f>+'N11 (2)'!#REF!</f>
        <v>#REF!</v>
      </c>
      <c r="D35" s="38" t="e">
        <f>+'N11 (2)'!#REF!</f>
        <v>#REF!</v>
      </c>
      <c r="E35" s="38" t="e">
        <f>+'N11 (2)'!#REF!</f>
        <v>#REF!</v>
      </c>
      <c r="F35" s="39" t="e">
        <f>+'N11 (2)'!#REF!</f>
        <v>#REF!</v>
      </c>
      <c r="G35" s="38" t="e">
        <f>+'N11 (2)'!#REF!</f>
        <v>#REF!</v>
      </c>
      <c r="H35" s="38" t="e">
        <f>+'N11 (2)'!#REF!</f>
        <v>#REF!</v>
      </c>
      <c r="I35" s="38"/>
      <c r="K35">
        <f t="shared" si="7"/>
        <v>174</v>
      </c>
      <c r="L35">
        <f t="shared" si="6"/>
        <v>174</v>
      </c>
      <c r="M35">
        <f t="shared" si="1"/>
        <v>173</v>
      </c>
      <c r="N35">
        <f t="shared" si="2"/>
        <v>172</v>
      </c>
      <c r="O35">
        <f t="shared" si="3"/>
        <v>172</v>
      </c>
      <c r="P35">
        <f t="shared" si="4"/>
        <v>172</v>
      </c>
      <c r="Q35">
        <f t="shared" si="5"/>
        <v>172</v>
      </c>
    </row>
    <row r="36" spans="1:17" x14ac:dyDescent="0.25">
      <c r="A36" s="36">
        <v>34</v>
      </c>
      <c r="B36" s="37" t="e">
        <f>+'N11 (2)'!#REF!</f>
        <v>#REF!</v>
      </c>
      <c r="C36" s="38" t="e">
        <f>+'N11 (2)'!#REF!</f>
        <v>#REF!</v>
      </c>
      <c r="D36" s="38" t="e">
        <f>+'N11 (2)'!#REF!</f>
        <v>#REF!</v>
      </c>
      <c r="E36" s="38" t="e">
        <f>+'N11 (2)'!#REF!</f>
        <v>#REF!</v>
      </c>
      <c r="F36" s="39" t="e">
        <f>+'N11 (2)'!#REF!</f>
        <v>#REF!</v>
      </c>
      <c r="G36" s="38" t="e">
        <f>+'N11 (2)'!#REF!</f>
        <v>#REF!</v>
      </c>
      <c r="H36" s="38" t="e">
        <f>+'N11 (2)'!#REF!</f>
        <v>#REF!</v>
      </c>
      <c r="I36" s="38"/>
      <c r="K36">
        <f t="shared" si="7"/>
        <v>179</v>
      </c>
      <c r="L36">
        <f t="shared" si="6"/>
        <v>179</v>
      </c>
      <c r="M36">
        <f t="shared" si="1"/>
        <v>178</v>
      </c>
      <c r="N36">
        <f t="shared" si="2"/>
        <v>177</v>
      </c>
      <c r="O36">
        <f t="shared" si="3"/>
        <v>177</v>
      </c>
      <c r="P36">
        <f t="shared" si="4"/>
        <v>177</v>
      </c>
      <c r="Q36">
        <f t="shared" si="5"/>
        <v>177</v>
      </c>
    </row>
    <row r="37" spans="1:17" x14ac:dyDescent="0.25">
      <c r="A37" s="36">
        <v>35</v>
      </c>
      <c r="B37" s="37" t="e">
        <f>+'N11 (2)'!#REF!</f>
        <v>#REF!</v>
      </c>
      <c r="C37" s="38" t="e">
        <f>+'N11 (2)'!#REF!</f>
        <v>#REF!</v>
      </c>
      <c r="D37" s="38" t="e">
        <f>+'N11 (2)'!#REF!</f>
        <v>#REF!</v>
      </c>
      <c r="E37" s="38" t="e">
        <f>+'N11 (2)'!#REF!</f>
        <v>#REF!</v>
      </c>
      <c r="F37" s="39" t="e">
        <f>+'N11 (2)'!#REF!</f>
        <v>#REF!</v>
      </c>
      <c r="G37" s="38" t="e">
        <f>+'N11 (2)'!#REF!</f>
        <v>#REF!</v>
      </c>
      <c r="H37" s="38" t="e">
        <f>+'N11 (2)'!#REF!</f>
        <v>#REF!</v>
      </c>
      <c r="I37" s="38"/>
      <c r="K37">
        <f t="shared" si="7"/>
        <v>184</v>
      </c>
      <c r="L37">
        <f t="shared" si="6"/>
        <v>184</v>
      </c>
      <c r="M37">
        <f t="shared" si="1"/>
        <v>183</v>
      </c>
      <c r="N37">
        <f t="shared" si="2"/>
        <v>182</v>
      </c>
      <c r="O37">
        <f t="shared" si="3"/>
        <v>182</v>
      </c>
      <c r="P37">
        <f t="shared" si="4"/>
        <v>182</v>
      </c>
      <c r="Q37">
        <f t="shared" si="5"/>
        <v>182</v>
      </c>
    </row>
    <row r="38" spans="1:17" x14ac:dyDescent="0.25">
      <c r="A38" s="36">
        <v>36</v>
      </c>
      <c r="B38" s="37" t="e">
        <f>+'N11 (2)'!#REF!</f>
        <v>#REF!</v>
      </c>
      <c r="C38" s="38" t="e">
        <f>+'N11 (2)'!#REF!</f>
        <v>#REF!</v>
      </c>
      <c r="D38" s="38" t="e">
        <f>+'N11 (2)'!#REF!</f>
        <v>#REF!</v>
      </c>
      <c r="E38" s="38" t="e">
        <f>+'N11 (2)'!#REF!</f>
        <v>#REF!</v>
      </c>
      <c r="F38" s="39" t="e">
        <f>+'N11 (2)'!#REF!</f>
        <v>#REF!</v>
      </c>
      <c r="G38" s="38" t="e">
        <f>+'N11 (2)'!#REF!</f>
        <v>#REF!</v>
      </c>
      <c r="H38" s="38" t="e">
        <f>+'N11 (2)'!#REF!</f>
        <v>#REF!</v>
      </c>
      <c r="I38" s="38"/>
      <c r="K38">
        <f t="shared" si="7"/>
        <v>189</v>
      </c>
      <c r="L38">
        <f t="shared" si="6"/>
        <v>189</v>
      </c>
      <c r="M38">
        <f t="shared" si="1"/>
        <v>188</v>
      </c>
      <c r="N38">
        <f t="shared" si="2"/>
        <v>187</v>
      </c>
      <c r="O38">
        <f t="shared" si="3"/>
        <v>187</v>
      </c>
      <c r="P38">
        <f t="shared" si="4"/>
        <v>187</v>
      </c>
      <c r="Q38">
        <f t="shared" si="5"/>
        <v>187</v>
      </c>
    </row>
    <row r="39" spans="1:17" x14ac:dyDescent="0.25">
      <c r="A39" s="36">
        <v>37</v>
      </c>
      <c r="B39" s="37" t="e">
        <f>+'N11 (2)'!#REF!</f>
        <v>#REF!</v>
      </c>
      <c r="C39" s="38" t="e">
        <f>+'N11 (2)'!#REF!</f>
        <v>#REF!</v>
      </c>
      <c r="D39" s="38" t="e">
        <f>+'N11 (2)'!#REF!</f>
        <v>#REF!</v>
      </c>
      <c r="E39" s="38" t="e">
        <f>+'N11 (2)'!#REF!</f>
        <v>#REF!</v>
      </c>
      <c r="F39" s="39" t="e">
        <f>+'N11 (2)'!#REF!</f>
        <v>#REF!</v>
      </c>
      <c r="G39" s="38" t="e">
        <f>+'N11 (2)'!#REF!</f>
        <v>#REF!</v>
      </c>
      <c r="H39" s="38" t="e">
        <f>+'N11 (2)'!#REF!</f>
        <v>#REF!</v>
      </c>
      <c r="I39" s="38"/>
      <c r="K39">
        <f t="shared" si="7"/>
        <v>194</v>
      </c>
      <c r="L39">
        <f t="shared" si="6"/>
        <v>194</v>
      </c>
      <c r="M39">
        <f t="shared" si="1"/>
        <v>193</v>
      </c>
      <c r="N39">
        <f t="shared" si="2"/>
        <v>192</v>
      </c>
      <c r="O39">
        <f t="shared" si="3"/>
        <v>192</v>
      </c>
      <c r="P39">
        <f t="shared" si="4"/>
        <v>192</v>
      </c>
      <c r="Q39">
        <f t="shared" si="5"/>
        <v>192</v>
      </c>
    </row>
    <row r="40" spans="1:17" x14ac:dyDescent="0.25">
      <c r="A40" s="36">
        <v>38</v>
      </c>
      <c r="B40" s="37" t="e">
        <f>+'N11 (2)'!#REF!</f>
        <v>#REF!</v>
      </c>
      <c r="C40" s="38" t="e">
        <f>+'N11 (2)'!#REF!</f>
        <v>#REF!</v>
      </c>
      <c r="D40" s="38" t="e">
        <f>+'N11 (2)'!#REF!</f>
        <v>#REF!</v>
      </c>
      <c r="E40" s="38" t="e">
        <f>+'N11 (2)'!#REF!</f>
        <v>#REF!</v>
      </c>
      <c r="F40" s="39" t="e">
        <f>+'N11 (2)'!#REF!</f>
        <v>#REF!</v>
      </c>
      <c r="G40" s="38" t="e">
        <f>+'N11 (2)'!#REF!</f>
        <v>#REF!</v>
      </c>
      <c r="H40" s="38" t="e">
        <f>+'N11 (2)'!#REF!</f>
        <v>#REF!</v>
      </c>
      <c r="I40" s="38"/>
      <c r="K40">
        <f t="shared" si="7"/>
        <v>199</v>
      </c>
      <c r="L40">
        <f t="shared" si="6"/>
        <v>199</v>
      </c>
      <c r="M40">
        <f t="shared" si="1"/>
        <v>198</v>
      </c>
      <c r="N40">
        <f t="shared" si="2"/>
        <v>197</v>
      </c>
      <c r="O40">
        <f t="shared" si="3"/>
        <v>197</v>
      </c>
      <c r="P40">
        <f t="shared" si="4"/>
        <v>197</v>
      </c>
      <c r="Q40">
        <f t="shared" si="5"/>
        <v>197</v>
      </c>
    </row>
    <row r="41" spans="1:17" x14ac:dyDescent="0.25">
      <c r="A41" s="36">
        <v>39</v>
      </c>
      <c r="B41" s="37" t="e">
        <f>+'N11 (2)'!#REF!</f>
        <v>#REF!</v>
      </c>
      <c r="C41" s="38" t="e">
        <f>+'N11 (2)'!#REF!</f>
        <v>#REF!</v>
      </c>
      <c r="D41" s="38" t="e">
        <f>+'N11 (2)'!#REF!</f>
        <v>#REF!</v>
      </c>
      <c r="E41" s="38" t="e">
        <f>+'N11 (2)'!#REF!</f>
        <v>#REF!</v>
      </c>
      <c r="F41" s="39" t="e">
        <f>+'N11 (2)'!#REF!</f>
        <v>#REF!</v>
      </c>
      <c r="G41" s="38" t="e">
        <f>+'N11 (2)'!#REF!</f>
        <v>#REF!</v>
      </c>
      <c r="H41" s="38" t="e">
        <f>+'N11 (2)'!#REF!</f>
        <v>#REF!</v>
      </c>
      <c r="I41" s="38"/>
      <c r="K41">
        <f t="shared" si="7"/>
        <v>204</v>
      </c>
      <c r="L41">
        <f t="shared" si="6"/>
        <v>204</v>
      </c>
      <c r="M41">
        <f t="shared" si="1"/>
        <v>203</v>
      </c>
      <c r="N41">
        <f t="shared" si="2"/>
        <v>202</v>
      </c>
      <c r="O41">
        <f t="shared" si="3"/>
        <v>202</v>
      </c>
      <c r="P41">
        <f t="shared" si="4"/>
        <v>202</v>
      </c>
      <c r="Q41">
        <f t="shared" si="5"/>
        <v>202</v>
      </c>
    </row>
    <row r="42" spans="1:17" x14ac:dyDescent="0.25">
      <c r="A42" s="36">
        <v>40</v>
      </c>
      <c r="B42" s="37" t="e">
        <f>+'N11 (2)'!#REF!</f>
        <v>#REF!</v>
      </c>
      <c r="C42" s="38" t="e">
        <f>+'N11 (2)'!#REF!</f>
        <v>#REF!</v>
      </c>
      <c r="D42" s="38" t="e">
        <f>+'N11 (2)'!#REF!</f>
        <v>#REF!</v>
      </c>
      <c r="E42" s="38" t="e">
        <f>+'N11 (2)'!#REF!</f>
        <v>#REF!</v>
      </c>
      <c r="F42" s="39" t="e">
        <f>+'N11 (2)'!#REF!</f>
        <v>#REF!</v>
      </c>
      <c r="G42" s="38" t="e">
        <f>+'N11 (2)'!#REF!</f>
        <v>#REF!</v>
      </c>
      <c r="H42" s="38" t="e">
        <f>+'N11 (2)'!#REF!</f>
        <v>#REF!</v>
      </c>
      <c r="I42" s="38"/>
      <c r="K42">
        <f t="shared" si="7"/>
        <v>209</v>
      </c>
      <c r="L42">
        <f t="shared" si="6"/>
        <v>209</v>
      </c>
      <c r="M42">
        <f t="shared" si="1"/>
        <v>208</v>
      </c>
      <c r="N42">
        <f t="shared" si="2"/>
        <v>207</v>
      </c>
      <c r="O42">
        <f t="shared" si="3"/>
        <v>207</v>
      </c>
      <c r="P42">
        <f t="shared" si="4"/>
        <v>207</v>
      </c>
      <c r="Q42">
        <f t="shared" si="5"/>
        <v>207</v>
      </c>
    </row>
    <row r="43" spans="1:17" x14ac:dyDescent="0.25">
      <c r="A43" s="36">
        <v>41</v>
      </c>
      <c r="B43" s="37" t="e">
        <f>+'N11 (2)'!#REF!</f>
        <v>#REF!</v>
      </c>
      <c r="C43" s="38" t="e">
        <f>+'N11 (2)'!#REF!</f>
        <v>#REF!</v>
      </c>
      <c r="D43" s="38" t="e">
        <f>+'N11 (2)'!#REF!</f>
        <v>#REF!</v>
      </c>
      <c r="E43" s="38" t="e">
        <f>+'N11 (2)'!#REF!</f>
        <v>#REF!</v>
      </c>
      <c r="F43" s="39" t="e">
        <f>+'N11 (2)'!#REF!</f>
        <v>#REF!</v>
      </c>
      <c r="G43" s="38" t="e">
        <f>+'N11 (2)'!#REF!</f>
        <v>#REF!</v>
      </c>
      <c r="H43" s="38" t="e">
        <f>+'N11 (2)'!#REF!</f>
        <v>#REF!</v>
      </c>
      <c r="I43" s="38"/>
      <c r="K43">
        <f t="shared" si="7"/>
        <v>214</v>
      </c>
      <c r="L43">
        <f t="shared" si="6"/>
        <v>214</v>
      </c>
      <c r="M43">
        <f t="shared" si="1"/>
        <v>213</v>
      </c>
      <c r="N43">
        <f t="shared" si="2"/>
        <v>212</v>
      </c>
      <c r="O43">
        <f t="shared" si="3"/>
        <v>212</v>
      </c>
      <c r="P43">
        <f t="shared" si="4"/>
        <v>212</v>
      </c>
      <c r="Q43">
        <f t="shared" si="5"/>
        <v>212</v>
      </c>
    </row>
    <row r="44" spans="1:17" x14ac:dyDescent="0.25">
      <c r="A44" s="36">
        <v>42</v>
      </c>
      <c r="B44" s="37" t="e">
        <f>+'N11 (2)'!#REF!</f>
        <v>#REF!</v>
      </c>
      <c r="C44" s="38" t="e">
        <f>+'N11 (2)'!#REF!</f>
        <v>#REF!</v>
      </c>
      <c r="D44" s="38" t="e">
        <f>+'N11 (2)'!#REF!</f>
        <v>#REF!</v>
      </c>
      <c r="E44" s="38" t="e">
        <f>+'N11 (2)'!#REF!</f>
        <v>#REF!</v>
      </c>
      <c r="F44" s="39" t="e">
        <f>+'N11 (2)'!#REF!</f>
        <v>#REF!</v>
      </c>
      <c r="G44" s="38" t="e">
        <f>+'N11 (2)'!#REF!</f>
        <v>#REF!</v>
      </c>
      <c r="H44" s="38" t="e">
        <f>+'N11 (2)'!#REF!</f>
        <v>#REF!</v>
      </c>
      <c r="I44" s="38"/>
      <c r="K44">
        <f t="shared" si="7"/>
        <v>219</v>
      </c>
      <c r="L44">
        <f t="shared" si="6"/>
        <v>219</v>
      </c>
      <c r="M44">
        <f t="shared" si="1"/>
        <v>218</v>
      </c>
      <c r="N44">
        <f t="shared" si="2"/>
        <v>217</v>
      </c>
      <c r="O44">
        <f t="shared" si="3"/>
        <v>217</v>
      </c>
      <c r="P44">
        <f t="shared" si="4"/>
        <v>217</v>
      </c>
      <c r="Q44">
        <f t="shared" si="5"/>
        <v>217</v>
      </c>
    </row>
    <row r="45" spans="1:17" x14ac:dyDescent="0.25">
      <c r="A45" s="36">
        <v>43</v>
      </c>
      <c r="B45" s="37" t="e">
        <f>+'N11 (2)'!#REF!</f>
        <v>#REF!</v>
      </c>
      <c r="C45" s="38" t="e">
        <f>+'N11 (2)'!#REF!</f>
        <v>#REF!</v>
      </c>
      <c r="D45" s="38" t="e">
        <f>+'N11 (2)'!#REF!</f>
        <v>#REF!</v>
      </c>
      <c r="E45" s="38" t="e">
        <f>+'N11 (2)'!#REF!</f>
        <v>#REF!</v>
      </c>
      <c r="F45" s="39" t="e">
        <f>+'N11 (2)'!#REF!</f>
        <v>#REF!</v>
      </c>
      <c r="G45" s="38" t="e">
        <f>+'N11 (2)'!#REF!</f>
        <v>#REF!</v>
      </c>
      <c r="H45" s="38" t="e">
        <f>+'N11 (2)'!#REF!</f>
        <v>#REF!</v>
      </c>
      <c r="I45" s="38"/>
      <c r="K45">
        <f t="shared" si="7"/>
        <v>224</v>
      </c>
      <c r="L45">
        <f t="shared" si="6"/>
        <v>224</v>
      </c>
      <c r="M45">
        <f t="shared" si="1"/>
        <v>223</v>
      </c>
      <c r="N45">
        <f t="shared" si="2"/>
        <v>222</v>
      </c>
      <c r="O45">
        <f t="shared" si="3"/>
        <v>222</v>
      </c>
      <c r="P45">
        <f t="shared" si="4"/>
        <v>222</v>
      </c>
      <c r="Q45">
        <f t="shared" si="5"/>
        <v>222</v>
      </c>
    </row>
    <row r="46" spans="1:17" x14ac:dyDescent="0.25">
      <c r="A46" s="36">
        <v>44</v>
      </c>
      <c r="B46" s="37" t="e">
        <f>+'N11 (2)'!#REF!</f>
        <v>#REF!</v>
      </c>
      <c r="C46" s="38" t="e">
        <f>+'N11 (2)'!#REF!</f>
        <v>#REF!</v>
      </c>
      <c r="D46" s="38" t="e">
        <f>+'N11 (2)'!#REF!</f>
        <v>#REF!</v>
      </c>
      <c r="E46" s="38" t="e">
        <f>+'N11 (2)'!#REF!</f>
        <v>#REF!</v>
      </c>
      <c r="F46" s="39" t="e">
        <f>+'N11 (2)'!#REF!</f>
        <v>#REF!</v>
      </c>
      <c r="G46" s="38" t="e">
        <f>+'N11 (2)'!#REF!</f>
        <v>#REF!</v>
      </c>
      <c r="H46" s="38" t="e">
        <f>+'N11 (2)'!#REF!</f>
        <v>#REF!</v>
      </c>
      <c r="I46" s="38"/>
      <c r="K46">
        <f t="shared" si="7"/>
        <v>229</v>
      </c>
      <c r="L46">
        <f t="shared" si="6"/>
        <v>229</v>
      </c>
      <c r="M46">
        <f t="shared" si="1"/>
        <v>228</v>
      </c>
      <c r="N46">
        <f t="shared" si="2"/>
        <v>227</v>
      </c>
      <c r="O46">
        <f t="shared" si="3"/>
        <v>227</v>
      </c>
      <c r="P46">
        <f t="shared" si="4"/>
        <v>227</v>
      </c>
      <c r="Q46">
        <f t="shared" si="5"/>
        <v>227</v>
      </c>
    </row>
    <row r="47" spans="1:17" x14ac:dyDescent="0.25">
      <c r="A47" s="36">
        <v>45</v>
      </c>
      <c r="B47" s="37" t="e">
        <f>+'N11 (2)'!#REF!</f>
        <v>#REF!</v>
      </c>
      <c r="C47" s="38" t="e">
        <f>+'N11 (2)'!#REF!</f>
        <v>#REF!</v>
      </c>
      <c r="D47" s="38" t="e">
        <f>+'N11 (2)'!#REF!</f>
        <v>#REF!</v>
      </c>
      <c r="E47" s="38" t="e">
        <f>+'N11 (2)'!#REF!</f>
        <v>#REF!</v>
      </c>
      <c r="F47" s="39" t="e">
        <f>+'N11 (2)'!#REF!</f>
        <v>#REF!</v>
      </c>
      <c r="G47" s="38" t="e">
        <f>+'N11 (2)'!#REF!</f>
        <v>#REF!</v>
      </c>
      <c r="H47" s="38" t="e">
        <f>+'N11 (2)'!#REF!</f>
        <v>#REF!</v>
      </c>
      <c r="I47" s="38"/>
      <c r="K47">
        <f t="shared" si="7"/>
        <v>234</v>
      </c>
      <c r="L47">
        <f t="shared" si="6"/>
        <v>234</v>
      </c>
      <c r="M47">
        <f t="shared" si="1"/>
        <v>233</v>
      </c>
      <c r="N47">
        <f t="shared" si="2"/>
        <v>232</v>
      </c>
      <c r="O47">
        <f t="shared" si="3"/>
        <v>232</v>
      </c>
      <c r="P47">
        <f t="shared" si="4"/>
        <v>232</v>
      </c>
      <c r="Q47">
        <f t="shared" si="5"/>
        <v>232</v>
      </c>
    </row>
    <row r="48" spans="1:17" x14ac:dyDescent="0.25">
      <c r="A48" s="36">
        <v>46</v>
      </c>
      <c r="B48" s="37" t="e">
        <f>+'N11 (2)'!#REF!</f>
        <v>#REF!</v>
      </c>
      <c r="C48" s="38" t="e">
        <f>+'N11 (2)'!#REF!</f>
        <v>#REF!</v>
      </c>
      <c r="D48" s="38" t="e">
        <f>+'N11 (2)'!#REF!</f>
        <v>#REF!</v>
      </c>
      <c r="E48" s="38" t="e">
        <f>+'N11 (2)'!#REF!</f>
        <v>#REF!</v>
      </c>
      <c r="F48" s="39" t="e">
        <f>+'N11 (2)'!#REF!</f>
        <v>#REF!</v>
      </c>
      <c r="G48" s="38" t="e">
        <f>+'N11 (2)'!#REF!</f>
        <v>#REF!</v>
      </c>
      <c r="H48" s="38" t="e">
        <f>+'N11 (2)'!#REF!</f>
        <v>#REF!</v>
      </c>
      <c r="I48" s="38"/>
      <c r="K48">
        <f t="shared" si="7"/>
        <v>239</v>
      </c>
      <c r="L48">
        <f t="shared" si="6"/>
        <v>239</v>
      </c>
      <c r="M48">
        <f t="shared" si="1"/>
        <v>238</v>
      </c>
      <c r="N48">
        <f t="shared" si="2"/>
        <v>237</v>
      </c>
      <c r="O48">
        <f t="shared" si="3"/>
        <v>237</v>
      </c>
      <c r="P48">
        <f t="shared" si="4"/>
        <v>237</v>
      </c>
      <c r="Q48">
        <f t="shared" si="5"/>
        <v>237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N11</vt:lpstr>
      <vt:lpstr>N11 (2)</vt:lpstr>
      <vt:lpstr>Hoja1</vt:lpstr>
      <vt:lpstr>'N11'!Área_de_impresión</vt:lpstr>
      <vt:lpstr>'N11 (2)'!Área_de_impresión</vt:lpstr>
      <vt:lpstr>'N11'!Títulos_a_imprimir</vt:lpstr>
      <vt:lpstr>'N11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Ruben Francisco Lima Barillas</dc:creator>
  <cp:lastModifiedBy>Marisol Melgar</cp:lastModifiedBy>
  <cp:lastPrinted>2026-03-10T19:02:54Z</cp:lastPrinted>
  <dcterms:created xsi:type="dcterms:W3CDTF">2017-12-05T18:01:17Z</dcterms:created>
  <dcterms:modified xsi:type="dcterms:W3CDTF">2026-03-11T14:38:56Z</dcterms:modified>
</cp:coreProperties>
</file>