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C:\Users\Hesler Soto\OneDrive - Ministerio de Economía de Guatemala\Escritorio\RRHH-2026\INFORMACIÓN PÚBLICA\JUNIO - 2026\"/>
    </mc:Choice>
  </mc:AlternateContent>
  <xr:revisionPtr revIDLastSave="0" documentId="13_ncr:1_{6D5A5275-C6D2-4A41-B68E-70E304EEEFBD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Consolidado" sheetId="1" state="hidden" r:id="rId1"/>
    <sheet name="MAYO" sheetId="2" r:id="rId2"/>
    <sheet name="Consolidado  (2)" sheetId="3" state="hidden" r:id="rId3"/>
  </sheets>
  <definedNames>
    <definedName name="_xlnm._FilterDatabase" localSheetId="0" hidden="1">Consolidado!$D$13:$F$17</definedName>
    <definedName name="_xlnm._FilterDatabase" localSheetId="1" hidden="1">MAYO!$B$19:$E$216</definedName>
    <definedName name="_xlnm.Print_Titles" localSheetId="0">Consolidado!$1:$13</definedName>
    <definedName name="_xlnm.Print_Titles" localSheetId="2">'Consolidado  (2)'!$1:$9</definedName>
    <definedName name="_xlnm.Print_Titles" localSheetId="1">MAYO!$2:$18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16" i="2" l="1"/>
  <c r="A21" i="2" l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l="1"/>
  <c r="Q17" i="1"/>
  <c r="P17" i="1"/>
  <c r="O17" i="1"/>
  <c r="J17" i="1"/>
  <c r="K17" i="1" s="1"/>
  <c r="L17" i="1" s="1"/>
  <c r="M17" i="1" s="1"/>
  <c r="N17" i="1" s="1"/>
  <c r="Q16" i="1"/>
  <c r="P16" i="1"/>
  <c r="O16" i="1"/>
  <c r="J16" i="1"/>
  <c r="K16" i="1" s="1"/>
  <c r="Q15" i="1"/>
  <c r="P15" i="1"/>
  <c r="O15" i="1"/>
  <c r="J15" i="1"/>
  <c r="K15" i="1" s="1"/>
  <c r="Q14" i="1"/>
  <c r="P14" i="1"/>
  <c r="O14" i="1"/>
  <c r="J14" i="1"/>
  <c r="K14" i="1" s="1"/>
  <c r="A105" i="2" l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L14" i="1"/>
  <c r="M14" i="1" s="1"/>
  <c r="N14" i="1" s="1"/>
  <c r="L15" i="1"/>
  <c r="M15" i="1" s="1"/>
  <c r="N15" i="1" s="1"/>
  <c r="R15" i="1" s="1"/>
  <c r="R17" i="1"/>
  <c r="L16" i="1"/>
  <c r="M16" i="1" s="1"/>
  <c r="N16" i="1" s="1"/>
  <c r="A129" i="2" l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R14" i="1"/>
  <c r="R18" i="1" s="1"/>
  <c r="R16" i="1"/>
  <c r="A190" i="2" l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l="1"/>
  <c r="A212" i="2" s="1"/>
  <c r="A213" i="2" s="1"/>
  <c r="A214" i="2" s="1"/>
  <c r="A215" i="2" s="1"/>
</calcChain>
</file>

<file path=xl/sharedStrings.xml><?xml version="1.0" encoding="utf-8"?>
<sst xmlns="http://schemas.openxmlformats.org/spreadsheetml/2006/main" count="696" uniqueCount="292">
  <si>
    <t>Viceministerio Administrativo y Financiero</t>
  </si>
  <si>
    <t>Propuesta de puestos bajo renglón 021 por dependencia</t>
  </si>
  <si>
    <t>CONSOLIDADO</t>
  </si>
  <si>
    <t>(Cifras en Quetzales)</t>
  </si>
  <si>
    <t>No.</t>
  </si>
  <si>
    <t>Partida Presupuestaria</t>
  </si>
  <si>
    <t>UE</t>
  </si>
  <si>
    <t>DEPENDENCIA</t>
  </si>
  <si>
    <t>PERFIL</t>
  </si>
  <si>
    <t>RENGLÓN DE GASTO</t>
  </si>
  <si>
    <t>TOTAL</t>
  </si>
  <si>
    <t>MESES</t>
  </si>
  <si>
    <t>TOTAL 4 MESES</t>
  </si>
  <si>
    <t>021</t>
  </si>
  <si>
    <t>026</t>
  </si>
  <si>
    <t>027</t>
  </si>
  <si>
    <t>071</t>
  </si>
  <si>
    <t>072</t>
  </si>
  <si>
    <t>073</t>
  </si>
  <si>
    <t>Personal Supernumerario</t>
  </si>
  <si>
    <t>Complemento por calidad profesional al personal temporal</t>
  </si>
  <si>
    <t>BONO 66-2000</t>
  </si>
  <si>
    <t>SEPTIEMBRE</t>
  </si>
  <si>
    <t>OCTUBRE</t>
  </si>
  <si>
    <t>NOVIEMBRE</t>
  </si>
  <si>
    <t>DICIEMBRE</t>
  </si>
  <si>
    <t>Bono 14 (Proporcional)</t>
  </si>
  <si>
    <t>Aguinaldo (proporcional)</t>
  </si>
  <si>
    <t>Bono Vacacional</t>
  </si>
  <si>
    <t>2024-11130011-106-15-00-00-001-000-021-0101-11</t>
  </si>
  <si>
    <t>Dirección de Atención y Asistencia al Consumidor</t>
  </si>
  <si>
    <t>Asistente de Centro de Costo</t>
  </si>
  <si>
    <t>Analista de Presupuesto</t>
  </si>
  <si>
    <t>Asistente de Recursos Humanos</t>
  </si>
  <si>
    <t>Asistente de Inventarios</t>
  </si>
  <si>
    <t>Contador General</t>
  </si>
  <si>
    <t>Encargado de Caja Chica</t>
  </si>
  <si>
    <t>Técnico de Centro de Costos</t>
  </si>
  <si>
    <t>Jefe Financiero</t>
  </si>
  <si>
    <t>Jefe Sistema Gestión de Calidad</t>
  </si>
  <si>
    <t>Supervisor de Conciliaciones</t>
  </si>
  <si>
    <t>Supervisor de Resoluciones</t>
  </si>
  <si>
    <t xml:space="preserve">Propuesta de puestos bajo renglón 021 </t>
  </si>
  <si>
    <t>Jefe de Auditoria Interna</t>
  </si>
  <si>
    <t>Tesorero</t>
  </si>
  <si>
    <t>Técnico de adquisición</t>
  </si>
  <si>
    <t>Jefe de Recursos Humanos</t>
  </si>
  <si>
    <t>Jefe Administrativo</t>
  </si>
  <si>
    <t>Jefe Tegnologias de la Información</t>
  </si>
  <si>
    <t>Jefe de Adquisiciones y Contrataciones</t>
  </si>
  <si>
    <t>Supervisor de Contratos de Adhesión</t>
  </si>
  <si>
    <t>Asistente de Desarrollo Institucional</t>
  </si>
  <si>
    <t xml:space="preserve">TOTAL </t>
  </si>
  <si>
    <t>Alexander Boanerges Aguilar Reyes</t>
  </si>
  <si>
    <t>Alexis Alejandro Arriaza Navas</t>
  </si>
  <si>
    <t>Ana Carina Centeno Cabrera</t>
  </si>
  <si>
    <t>Andrea Beatriz Valdez De León</t>
  </si>
  <si>
    <t>Andrea Paola Carillo Porras</t>
  </si>
  <si>
    <t xml:space="preserve">Andrea Sucely Hernández Mora </t>
  </si>
  <si>
    <t xml:space="preserve">Angel Gabriel Rivas Arreola </t>
  </si>
  <si>
    <t xml:space="preserve">Angela Marleny Popol Velásquez de Higueros </t>
  </si>
  <si>
    <t>Annette Cristyna Canel España</t>
  </si>
  <si>
    <t xml:space="preserve">Anselmo Yovani Caal Quib </t>
  </si>
  <si>
    <t>Antony Noé Alarcón Escobar</t>
  </si>
  <si>
    <t>Aulio René Recinos Castañeda</t>
  </si>
  <si>
    <t>Bessie Paola Martínez Recinos</t>
  </si>
  <si>
    <t>Brenda Deydania Cerón Ordoñez</t>
  </si>
  <si>
    <t xml:space="preserve">Brenda Marisol Ixcaya López </t>
  </si>
  <si>
    <t>Byron Danilo Ortiz Díaz</t>
  </si>
  <si>
    <t>Byron Rubén Robles Robles</t>
  </si>
  <si>
    <t xml:space="preserve">Byron Steven Flores Raguay </t>
  </si>
  <si>
    <t xml:space="preserve">Carlos Bosbely Ajin Cervantes </t>
  </si>
  <si>
    <t>Carlos Elvin Gudiel Reyes</t>
  </si>
  <si>
    <t>Carlos Humberto Gutiérrez Coyoy</t>
  </si>
  <si>
    <t>Carlos Jeovany López García</t>
  </si>
  <si>
    <t xml:space="preserve">Carlos Manuel Herrarte Villela </t>
  </si>
  <si>
    <t xml:space="preserve">Carlos Modesto Falla Murillo </t>
  </si>
  <si>
    <t>Carlos Rigoberto Vásquez Quixal</t>
  </si>
  <si>
    <t xml:space="preserve">Carmén Yolanda Sut Xiquín de Morataya </t>
  </si>
  <si>
    <t>Carolina Méndez Mazariegos</t>
  </si>
  <si>
    <t>César Santiago Godoy Velásquez</t>
  </si>
  <si>
    <t xml:space="preserve">Cesia Eunice  Zapeta Fuentes de Tumax </t>
  </si>
  <si>
    <t>Christian Alexander Cabrera Sánchez</t>
  </si>
  <si>
    <t>Cinthia Vanesa Díaz Reyes</t>
  </si>
  <si>
    <t>Claudia Ninet Juárez Osorio</t>
  </si>
  <si>
    <t xml:space="preserve">Cristian Horacio López Mancilla </t>
  </si>
  <si>
    <t>Daniel Hernández Suret</t>
  </si>
  <si>
    <t>David Alejandro López Pérez</t>
  </si>
  <si>
    <t>David Enrique  De León Orellana</t>
  </si>
  <si>
    <t xml:space="preserve">Diego Alejandro García Laguardía </t>
  </si>
  <si>
    <t xml:space="preserve">Dina Noemi Barrera Top de Rodríguez </t>
  </si>
  <si>
    <t>Dolores Isabel Morán Aguilar</t>
  </si>
  <si>
    <t>Eddin Leonel  Oxlaj Hernández</t>
  </si>
  <si>
    <t xml:space="preserve">Edgar Anibal Martínez </t>
  </si>
  <si>
    <t xml:space="preserve">Edgar Estuardo Rivas García </t>
  </si>
  <si>
    <t>Edgar Giovani Monroy Cardenas</t>
  </si>
  <si>
    <t>Edgar Haroldo García Dominguez</t>
  </si>
  <si>
    <t>Edy Manuel López Ramírez</t>
  </si>
  <si>
    <t xml:space="preserve">Elida Judith  López Sipaque de López </t>
  </si>
  <si>
    <t xml:space="preserve">Elisa Fernanda Solís León de Morales </t>
  </si>
  <si>
    <t xml:space="preserve">Elky Mariel De La Roca González </t>
  </si>
  <si>
    <t xml:space="preserve">Elmer Eduardo Batres Ixcoy </t>
  </si>
  <si>
    <t>Evelyn  Reinoso Salazar de Valle</t>
  </si>
  <si>
    <t xml:space="preserve">Fernando Daniel Rodríguez Chacach </t>
  </si>
  <si>
    <t>Francisco Enrique Bocel Coxaj</t>
  </si>
  <si>
    <t xml:space="preserve">Frydman Estuardo Orozco Monzón </t>
  </si>
  <si>
    <t xml:space="preserve">Gabriel Ardany Paredes de Luca </t>
  </si>
  <si>
    <t>Guissela Del Carmen García Esquivel</t>
  </si>
  <si>
    <t xml:space="preserve">Gustavo Adolfo Leonardo De La Cruz </t>
  </si>
  <si>
    <t xml:space="preserve">Harry Enrique Molina Veliz </t>
  </si>
  <si>
    <t>Helder Ulises Gomez</t>
  </si>
  <si>
    <t xml:space="preserve">Henry Iván Perez Velásquez </t>
  </si>
  <si>
    <t>Hesler Orlando Soto Morales</t>
  </si>
  <si>
    <t xml:space="preserve">Hilda Maribel  De Paz Pac de Sacor </t>
  </si>
  <si>
    <t>Hugo Estuardo Ocaña Yos</t>
  </si>
  <si>
    <t xml:space="preserve">Hugo Marcelo Escobar Vásquez </t>
  </si>
  <si>
    <t>Iana Gabriela  Palomo Ambrosio</t>
  </si>
  <si>
    <t xml:space="preserve">Ignacio Nolasco Tuch </t>
  </si>
  <si>
    <t>Irvin Antonio Alonzo Arriaza</t>
  </si>
  <si>
    <t xml:space="preserve">Israel Pérez González </t>
  </si>
  <si>
    <t>Jacqueline Dinora Jarquín Fernández</t>
  </si>
  <si>
    <t xml:space="preserve">Jaqueline Sucely West Uluán </t>
  </si>
  <si>
    <t>Jasson Jeankarlo Ucelo Morales</t>
  </si>
  <si>
    <t>Jenifer Celeste Gómez Ramirez</t>
  </si>
  <si>
    <t xml:space="preserve">Jennifer Gabriela Noriega Reyes </t>
  </si>
  <si>
    <t xml:space="preserve">Jhosselin Gabriela Escobar Castro </t>
  </si>
  <si>
    <t>Jonatan Josué  Gordillo Monge</t>
  </si>
  <si>
    <t xml:space="preserve">Jorge Luis Emanuel Carballo Marroquín </t>
  </si>
  <si>
    <t>José Antonio  Aguilar Monteros</t>
  </si>
  <si>
    <t>José Danilo  Sánchez López</t>
  </si>
  <si>
    <t>José Luis Almeda Gil</t>
  </si>
  <si>
    <t>José Luis Gonzalo Macz</t>
  </si>
  <si>
    <t xml:space="preserve">Jose Pablo Muy Portillo </t>
  </si>
  <si>
    <t>Joselin Itxel  Calderón Madrid</t>
  </si>
  <si>
    <t xml:space="preserve">Joseline Andréi Pérez Colindres </t>
  </si>
  <si>
    <t>Josué Alexander Camey</t>
  </si>
  <si>
    <t>Juan Carlos Axt Rodriguez</t>
  </si>
  <si>
    <t xml:space="preserve">Julia Carlota Gutiérrez Juárez </t>
  </si>
  <si>
    <t>Juliana  Ajcip Xocoxic</t>
  </si>
  <si>
    <t xml:space="preserve">Julio André Aguilar Urrutia </t>
  </si>
  <si>
    <t xml:space="preserve">Karen Julissa Castañeda de León </t>
  </si>
  <si>
    <t>Keyner David  Juárez Martínez</t>
  </si>
  <si>
    <t xml:space="preserve">Lady Vanessa  Yantuche González </t>
  </si>
  <si>
    <t>Laura Cristina Sahón Sulugui de Cana</t>
  </si>
  <si>
    <t xml:space="preserve">Leonela Guadalupe  Balcarcel Peña </t>
  </si>
  <si>
    <t>Lily Yazmin Morales Marroquín de Osorio</t>
  </si>
  <si>
    <t xml:space="preserve">Lourdes Waleska  Rodríguez Solórzano </t>
  </si>
  <si>
    <t xml:space="preserve">Luis Gustavo Recinos Sandoval </t>
  </si>
  <si>
    <t xml:space="preserve">Luisa María López Soria de Barrera </t>
  </si>
  <si>
    <t>Marleny Araceli  González y González de Batz</t>
  </si>
  <si>
    <t>Marvin Dionicio  Catzún Alvarado</t>
  </si>
  <si>
    <t>Matty Elisa  Quixchán Marroquín</t>
  </si>
  <si>
    <t xml:space="preserve">Mayber Concepción  García Vargas de Yoc </t>
  </si>
  <si>
    <t>Maynor  Reyes Romero</t>
  </si>
  <si>
    <t xml:space="preserve">Melanie Anahi Cano Guzmán </t>
  </si>
  <si>
    <t xml:space="preserve">Melvin Abraham  Quiñonez Aceituno </t>
  </si>
  <si>
    <t xml:space="preserve">Melvin Merardo López Toralla </t>
  </si>
  <si>
    <t xml:space="preserve">Miguel Angel Sánchez Pérez </t>
  </si>
  <si>
    <t xml:space="preserve">Miriam Noelia  Miranda Hernández </t>
  </si>
  <si>
    <t xml:space="preserve">Nora Elvira  Rodríguez Muralles de Argujo </t>
  </si>
  <si>
    <t xml:space="preserve">Olinda Rebeca Aguilera Sical </t>
  </si>
  <si>
    <t xml:space="preserve">Omar Mejía Avila </t>
  </si>
  <si>
    <t>Oswaldo Raúl Aldana Martínez</t>
  </si>
  <si>
    <t xml:space="preserve">Patricia Etelvina Martínez Tomás </t>
  </si>
  <si>
    <t>Pedro Pablo  Aguilar De Paz</t>
  </si>
  <si>
    <t>Ramiro Alfonso Angel Rodriguez</t>
  </si>
  <si>
    <t xml:space="preserve">Roberto Esteban Santizo Soto </t>
  </si>
  <si>
    <t xml:space="preserve">Robin Maxclony Hernández Alvarado </t>
  </si>
  <si>
    <t xml:space="preserve">Rocio Maribell García Gómez </t>
  </si>
  <si>
    <t>Roger Manuel García Fuentes</t>
  </si>
  <si>
    <t>Rosa Angélica Pú Talé</t>
  </si>
  <si>
    <t>Rossina Berenice García Sandoval</t>
  </si>
  <si>
    <t>Rubén Alexander  Gómez Orellana</t>
  </si>
  <si>
    <t>Rudy Alfredo  Marroquín Jerez</t>
  </si>
  <si>
    <t xml:space="preserve">Rudy Eduardo Perez Najera </t>
  </si>
  <si>
    <t>Rudy Neftalí  Fuentes Orozco</t>
  </si>
  <si>
    <t xml:space="preserve">Rudy Nehemias Choc Caal </t>
  </si>
  <si>
    <t>Silvia Lorena  González Toledo</t>
  </si>
  <si>
    <t>Sylvana Ernestina Colindres Arana</t>
  </si>
  <si>
    <t>Tania Tamar Piril López</t>
  </si>
  <si>
    <t>Ulises Bernardo  Lobos Quiroa</t>
  </si>
  <si>
    <t xml:space="preserve">Victor Anibal Caal Chén </t>
  </si>
  <si>
    <t xml:space="preserve">Victor Anibal López Aquino </t>
  </si>
  <si>
    <t>Víctor Esvin Geovany  Arévalo Herrera</t>
  </si>
  <si>
    <t xml:space="preserve">Werner Alfonzo Mérida Gómez </t>
  </si>
  <si>
    <t>William Oliver Salvador Reyes</t>
  </si>
  <si>
    <t>Wilson Homero Boche Lemus</t>
  </si>
  <si>
    <t xml:space="preserve">Yeymi Melissa Rodríguez Girón de López </t>
  </si>
  <si>
    <t xml:space="preserve">NOMBRE </t>
  </si>
  <si>
    <t xml:space="preserve">HONORARIOS </t>
  </si>
  <si>
    <t xml:space="preserve">ACTIVIDAD </t>
  </si>
  <si>
    <t>Angie Lizbeth Velásquez Merlos</t>
  </si>
  <si>
    <t>Betsy Johanna Castro Palma</t>
  </si>
  <si>
    <t>Brenda Patricia Arévalo Montenegro</t>
  </si>
  <si>
    <t>Carlos Cal Sis</t>
  </si>
  <si>
    <t>Carlos Eduardo Álvarez Sánchez</t>
  </si>
  <si>
    <t>Carlos Enrique Paxtor Molina</t>
  </si>
  <si>
    <t xml:space="preserve">María Mercedes Mora Argueta </t>
  </si>
  <si>
    <t>Claudia Jeannette Zeta Lam De Gómez</t>
  </si>
  <si>
    <t xml:space="preserve">Leslie Yvonne Tzicap González </t>
  </si>
  <si>
    <t>Claudia Maribel Morales Rodriguez De Salguero</t>
  </si>
  <si>
    <t>Débora María Hurtarte Alonzo</t>
  </si>
  <si>
    <t>Eddy Normando Ardón Peralta</t>
  </si>
  <si>
    <t>Edina Noemy Solís Monroy</t>
  </si>
  <si>
    <t>Elda Marisol Morazán Barahona</t>
  </si>
  <si>
    <t>Eleazar Ladislao Galicia Muñoz</t>
  </si>
  <si>
    <t>Elvis Omar Marroquin Itzep</t>
  </si>
  <si>
    <t>Francisco Javier Pineda Cong</t>
  </si>
  <si>
    <t>Hamilton Vladimir Herdocia Guerrero</t>
  </si>
  <si>
    <t>Helson Eli López Hernández</t>
  </si>
  <si>
    <t>Herberth Josué Ordoñez Cabrera</t>
  </si>
  <si>
    <t>Hugo Alexander Castañeda Diaz</t>
  </si>
  <si>
    <t>Irma Victoria Galindo Silva</t>
  </si>
  <si>
    <t>Israel Lutin Contreras</t>
  </si>
  <si>
    <t>Iván Hernando Aguilar Franco</t>
  </si>
  <si>
    <t>Jennifer Paola Coromac Ramirez De Hernández</t>
  </si>
  <si>
    <t>John Carlos Rodriguez Del Águila</t>
  </si>
  <si>
    <t>Jose Luis Gudiel Ayala</t>
  </si>
  <si>
    <t>Laureano Aguín Balan</t>
  </si>
  <si>
    <t>Leslie Ivonne Afre Franco De Aguirre</t>
  </si>
  <si>
    <t>Leticia Emmanuel Gutiérrez Rodriguez</t>
  </si>
  <si>
    <t>Lidia Consuelo Ruiz Quevedo</t>
  </si>
  <si>
    <t>Ligia Lorena Cordero Méndez</t>
  </si>
  <si>
    <t>Lucas Guillermo Solares De León</t>
  </si>
  <si>
    <t>Marco Antonio Ruano Chávez</t>
  </si>
  <si>
    <t>Marcos Antonio Sis Méndez</t>
  </si>
  <si>
    <t>María De Los Ángeles Girón Quiñonez De Corzo</t>
  </si>
  <si>
    <t>María De Los Ángeles Rivas Fajardo</t>
  </si>
  <si>
    <t>María Isabel López Laynez De Tzunun</t>
  </si>
  <si>
    <t>Maritza Elizabeth Medina Arita</t>
  </si>
  <si>
    <t>Mauro Antonio Cabrera Wug</t>
  </si>
  <si>
    <t>Mayra Francisca Marroquin Pinto De González</t>
  </si>
  <si>
    <t>Miriam Karina Rodriguez Maldonado</t>
  </si>
  <si>
    <t>Néstor Giovanni Jiménez Valdez</t>
  </si>
  <si>
    <t>Otto Guillermo Castillo Fernández</t>
  </si>
  <si>
    <t>Risler Saúl Gabriel Hernández</t>
  </si>
  <si>
    <t>Roberto Sicán</t>
  </si>
  <si>
    <t>Robin Marín Castillo Castillo</t>
  </si>
  <si>
    <t>Rodrigo Alejandro Solorzano Padilla</t>
  </si>
  <si>
    <t>Walfre Noe Blas Monterroso</t>
  </si>
  <si>
    <t>Wendy Karina OquelÍ Piedrasanta</t>
  </si>
  <si>
    <t>Wendy Maritza Jiménez Cante</t>
  </si>
  <si>
    <t>Zoe Estuardo Del Cid Javiel</t>
  </si>
  <si>
    <t xml:space="preserve">Ervin Reginaldo Bartolon Ajpacaja </t>
  </si>
  <si>
    <t xml:space="preserve">Renglón </t>
  </si>
  <si>
    <t>029</t>
  </si>
  <si>
    <t>011</t>
  </si>
  <si>
    <t>Jefe Técnico II- Administración</t>
  </si>
  <si>
    <t>Secretario Ejecutivo III-Actividades Secretariales</t>
  </si>
  <si>
    <t>Asistente Profesional II-Control Fiscal y Precios</t>
  </si>
  <si>
    <t>Trabajador Operativo IV-Mensajería</t>
  </si>
  <si>
    <t xml:space="preserve">Sub-Director Técnico III, Administración </t>
  </si>
  <si>
    <t>Asesor Profesional Especializado IV-Economía</t>
  </si>
  <si>
    <t>Director Técnico III - Economía</t>
  </si>
  <si>
    <t>Secretario Ejecutivo V-Actividades Secretariales</t>
  </si>
  <si>
    <t>Jefe Técnico II-Administración</t>
  </si>
  <si>
    <t>Trabajador Operativo IV-Conducción De Vehículos</t>
  </si>
  <si>
    <t>Asistente Profesional III-Control Fiscal y Precios</t>
  </si>
  <si>
    <t>Asistente Profesional IV-Administración</t>
  </si>
  <si>
    <t>Asesor Profesional Especializado I-Administración</t>
  </si>
  <si>
    <t>Profesional I-Derecho</t>
  </si>
  <si>
    <t>Jefe Técnico II-Actividades Secretariales</t>
  </si>
  <si>
    <t>Profesional III-Derecho</t>
  </si>
  <si>
    <t>Profesional Jefe III-Administración</t>
  </si>
  <si>
    <t>Técnico Profesional En Informática II-Computación</t>
  </si>
  <si>
    <t>Asistente Profesional IV-Control Fiscal y Precios</t>
  </si>
  <si>
    <t>Asistente Profesional I-Estadística</t>
  </si>
  <si>
    <t>Trabajador Operativo II-conserjería</t>
  </si>
  <si>
    <t xml:space="preserve">Analista de Presupuesto </t>
  </si>
  <si>
    <t xml:space="preserve">Técnicos </t>
  </si>
  <si>
    <t xml:space="preserve">Profesionales </t>
  </si>
  <si>
    <t xml:space="preserve">Claudia José Argueta García </t>
  </si>
  <si>
    <t xml:space="preserve">Ricardo Francisco Lutin Contreras </t>
  </si>
  <si>
    <t xml:space="preserve">Wendy Yesenia Gómez Silva de Fallas </t>
  </si>
  <si>
    <t xml:space="preserve">Glendy Marleny Barreno Pacheco </t>
  </si>
  <si>
    <t xml:space="preserve">ENTIDAD Y UNIDAD EJECUTORA: </t>
  </si>
  <si>
    <t>MINISTERIO DE ECONOMÍA / DIRECCIÓN DE ATENCIÓN Y ASISTENCIA AL CONSUMIDOR -DIACO-</t>
  </si>
  <si>
    <t xml:space="preserve">DIRECCIÓN:  </t>
  </si>
  <si>
    <t>7a. AVENIDA 7-61 ZONA 4,  EDIFICIO DEL REGISTRO MERCANTIL 3er NIVEL. GUATEMAL, GUATEMALA</t>
  </si>
  <si>
    <t xml:space="preserve">HORARIO DE ATENCIÓN: </t>
  </si>
  <si>
    <t>8:00 A 16:00 hrs</t>
  </si>
  <si>
    <t xml:space="preserve">TELÉFONOS: </t>
  </si>
  <si>
    <t>2501-9898 - 2501-9600</t>
  </si>
  <si>
    <t xml:space="preserve">DIRECTORA : </t>
  </si>
  <si>
    <t>Lcda. LESLIE YVONNE TZICAP GONZÁLEZ</t>
  </si>
  <si>
    <t xml:space="preserve">ENCARGADO DE LA ACTUALIZACIÓN </t>
  </si>
  <si>
    <t xml:space="preserve">EDDY NORMANDO ARDÓN PERALTA </t>
  </si>
  <si>
    <t xml:space="preserve">FECHA DE ACTUALIZACIÓN: </t>
  </si>
  <si>
    <t xml:space="preserve">CORRESPONDE AL MES DE: </t>
  </si>
  <si>
    <t xml:space="preserve">ARTÍCULO 10 # 4 - FUNCIONARIOS Y SERVICORES PÚBLICOS </t>
  </si>
  <si>
    <t>06 DE JULIO DE 2026</t>
  </si>
  <si>
    <t>JUNIO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</si>
</sst>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Calibri"/>
      <family val="2"/>
      <scheme val="minor"/>
    </font>
    <font>
      <b/>
      <sz val="12"/>
      <color theme="1"/>
      <name val="Verdana"/>
      <family val="2"/>
    </font>
    <font>
      <sz val="11"/>
      <color theme="1"/>
      <name val="Verdana"/>
      <family val="2"/>
    </font>
    <font>
      <b/>
      <sz val="8"/>
      <color theme="1"/>
      <name val="Verdana"/>
      <family val="2"/>
    </font>
    <font>
      <sz val="8"/>
      <color theme="1"/>
      <name val="Verdana"/>
      <family val="2"/>
    </font>
    <font>
      <sz val="7.5"/>
      <color theme="1"/>
      <name val="Verdana"/>
      <family val="2"/>
    </font>
    <font>
      <sz val="18"/>
      <name val="Verdana"/>
      <family val="2"/>
    </font>
    <font>
      <sz val="18"/>
      <name val="Calibri"/>
      <family val="2"/>
      <scheme val="minor"/>
    </font>
    <font>
      <b/>
      <sz val="16"/>
      <name val="Verdana"/>
      <family val="2"/>
    </font>
    <font>
      <sz val="12"/>
      <name val="Calibri"/>
      <family val="2"/>
      <scheme val="minor"/>
    </font>
    <font>
      <b/>
      <sz val="24"/>
      <name val="Verdana"/>
      <family val="2"/>
    </font>
    <font>
      <sz val="16"/>
      <name val="Calibri"/>
      <family val="2"/>
      <scheme val="minor"/>
    </font>
    <font>
      <b/>
      <sz val="20"/>
      <name val="Verdana"/>
      <family val="2"/>
    </font>
    <font>
      <sz val="18"/>
      <color theme="1"/>
      <name val="Verdana"/>
      <family val="2"/>
    </font>
    <font>
      <sz val="12"/>
      <color theme="1"/>
      <name val="Albertus Extra Bold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49" fontId="3" fillId="2" borderId="2" xfId="0" applyNumberFormat="1" applyFont="1" applyFill="1" applyBorder="1" applyAlignment="1">
      <alignment horizontal="center" vertical="center"/>
    </xf>
    <xf numFmtId="49" fontId="3" fillId="2" borderId="5" xfId="0" applyNumberFormat="1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4" fontId="4" fillId="0" borderId="1" xfId="0" applyNumberFormat="1" applyFont="1" applyBorder="1" applyAlignment="1">
      <alignment horizontal="center" vertical="center"/>
    </xf>
    <xf numFmtId="4" fontId="4" fillId="3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4" fontId="6" fillId="0" borderId="1" xfId="0" applyNumberFormat="1" applyFont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 wrapText="1"/>
    </xf>
    <xf numFmtId="0" fontId="7" fillId="0" borderId="0" xfId="0" applyFont="1"/>
    <xf numFmtId="0" fontId="6" fillId="0" borderId="10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0" fontId="8" fillId="0" borderId="0" xfId="0" applyFont="1" applyAlignment="1">
      <alignment horizontal="center"/>
    </xf>
    <xf numFmtId="0" fontId="9" fillId="0" borderId="0" xfId="0" applyFont="1"/>
    <xf numFmtId="0" fontId="11" fillId="4" borderId="0" xfId="0" applyFont="1" applyFill="1"/>
    <xf numFmtId="49" fontId="6" fillId="0" borderId="1" xfId="0" applyNumberFormat="1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0" fontId="7" fillId="4" borderId="0" xfId="0" applyFont="1" applyFill="1"/>
    <xf numFmtId="0" fontId="6" fillId="4" borderId="1" xfId="0" applyFont="1" applyFill="1" applyBorder="1" applyAlignment="1">
      <alignment horizontal="left" vertical="center" wrapText="1"/>
    </xf>
    <xf numFmtId="4" fontId="6" fillId="4" borderId="1" xfId="0" applyNumberFormat="1" applyFont="1" applyFill="1" applyBorder="1" applyAlignment="1">
      <alignment horizontal="center" vertical="center"/>
    </xf>
    <xf numFmtId="4" fontId="6" fillId="4" borderId="1" xfId="0" applyNumberFormat="1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left" vertical="center" wrapText="1"/>
    </xf>
    <xf numFmtId="0" fontId="6" fillId="4" borderId="11" xfId="0" applyFont="1" applyFill="1" applyBorder="1" applyAlignment="1">
      <alignment horizontal="left" vertical="center" wrapText="1"/>
    </xf>
    <xf numFmtId="49" fontId="9" fillId="0" borderId="0" xfId="0" applyNumberFormat="1" applyFont="1" applyAlignment="1">
      <alignment horizontal="center"/>
    </xf>
    <xf numFmtId="0" fontId="13" fillId="4" borderId="1" xfId="0" applyFont="1" applyFill="1" applyBorder="1" applyAlignment="1">
      <alignment horizontal="left" vertical="center" wrapText="1"/>
    </xf>
    <xf numFmtId="0" fontId="14" fillId="4" borderId="0" xfId="0" applyFont="1" applyFill="1" applyAlignment="1">
      <alignment horizontal="center" vertical="center"/>
    </xf>
    <xf numFmtId="0" fontId="8" fillId="4" borderId="5" xfId="0" applyFont="1" applyFill="1" applyBorder="1" applyAlignment="1">
      <alignment horizontal="center" vertical="center" wrapText="1"/>
    </xf>
    <xf numFmtId="49" fontId="8" fillId="4" borderId="5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2" fillId="5" borderId="10" xfId="0" applyFont="1" applyFill="1" applyBorder="1" applyAlignment="1">
      <alignment horizontal="center" vertical="center" wrapText="1"/>
    </xf>
    <xf numFmtId="0" fontId="12" fillId="5" borderId="11" xfId="0" applyFont="1" applyFill="1" applyBorder="1" applyAlignment="1">
      <alignment horizontal="center" vertical="center" wrapText="1"/>
    </xf>
    <xf numFmtId="0" fontId="12" fillId="5" borderId="12" xfId="0" applyFont="1" applyFill="1" applyBorder="1" applyAlignment="1">
      <alignment horizontal="center" vertical="center" wrapText="1"/>
    </xf>
    <xf numFmtId="0" fontId="1" fillId="6" borderId="10" xfId="0" applyFont="1" applyFill="1" applyBorder="1" applyAlignment="1">
      <alignment horizontal="left" vertical="center" wrapText="1"/>
    </xf>
    <xf numFmtId="0" fontId="1" fillId="6" borderId="12" xfId="0" applyFont="1" applyFill="1" applyBorder="1" applyAlignment="1">
      <alignment horizontal="left" vertical="center" wrapText="1"/>
    </xf>
    <xf numFmtId="0" fontId="1" fillId="6" borderId="10" xfId="0" applyFont="1" applyFill="1" applyBorder="1" applyAlignment="1">
      <alignment horizontal="center" vertical="center" wrapText="1"/>
    </xf>
    <xf numFmtId="0" fontId="1" fillId="6" borderId="1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left" vertical="center" wrapText="1"/>
    </xf>
    <xf numFmtId="49" fontId="1" fillId="6" borderId="1" xfId="0" applyNumberFormat="1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19051</xdr:rowOff>
    </xdr:from>
    <xdr:to>
      <xdr:col>2</xdr:col>
      <xdr:colOff>1743075</xdr:colOff>
      <xdr:row>4</xdr:row>
      <xdr:rowOff>76200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9051"/>
          <a:ext cx="2247900" cy="8191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124690</xdr:colOff>
      <xdr:row>1</xdr:row>
      <xdr:rowOff>48491</xdr:rowOff>
    </xdr:from>
    <xdr:to>
      <xdr:col>4</xdr:col>
      <xdr:colOff>2032000</xdr:colOff>
      <xdr:row>8</xdr:row>
      <xdr:rowOff>341676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404CF10-E4D2-4E47-97F2-8BCF2F77A6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6690" y="254866"/>
          <a:ext cx="10178185" cy="169018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277091</xdr:colOff>
      <xdr:row>0</xdr:row>
      <xdr:rowOff>10391</xdr:rowOff>
    </xdr:from>
    <xdr:to>
      <xdr:col>5</xdr:col>
      <xdr:colOff>1171575</xdr:colOff>
      <xdr:row>4</xdr:row>
      <xdr:rowOff>67540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541BB43-C2C4-4183-8B9C-9C4FA48061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2441" y="10391"/>
          <a:ext cx="2247034" cy="8191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6:R18"/>
  <sheetViews>
    <sheetView showGridLines="0" topLeftCell="A9" zoomScaleNormal="100" zoomScaleSheetLayoutView="100" workbookViewId="0">
      <selection activeCell="I1" sqref="I1"/>
    </sheetView>
  </sheetViews>
  <sheetFormatPr baseColWidth="10" defaultRowHeight="15"/>
  <cols>
    <col min="1" max="1" width="0.42578125" customWidth="1"/>
    <col min="2" max="2" width="7.5703125" customWidth="1"/>
    <col min="3" max="3" width="41.140625" bestFit="1" customWidth="1"/>
    <col min="4" max="4" width="5.42578125" style="13" customWidth="1"/>
    <col min="5" max="5" width="20.28515625" customWidth="1"/>
    <col min="6" max="6" width="20.7109375" customWidth="1"/>
    <col min="7" max="7" width="17.7109375" customWidth="1"/>
    <col min="8" max="8" width="14.85546875" customWidth="1"/>
    <col min="9" max="9" width="12.7109375" customWidth="1"/>
    <col min="10" max="10" width="12.5703125" bestFit="1" customWidth="1"/>
    <col min="11" max="11" width="12.42578125" bestFit="1" customWidth="1"/>
    <col min="12" max="12" width="12.42578125" customWidth="1"/>
    <col min="13" max="14" width="12.5703125" bestFit="1" customWidth="1"/>
    <col min="15" max="15" width="14.7109375" customWidth="1"/>
    <col min="16" max="16" width="14.42578125" customWidth="1"/>
    <col min="17" max="17" width="11.42578125" customWidth="1"/>
    <col min="18" max="18" width="15.42578125" customWidth="1"/>
  </cols>
  <sheetData>
    <row r="6" spans="2:18" ht="15.75" customHeight="1">
      <c r="B6" s="39" t="s">
        <v>0</v>
      </c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</row>
    <row r="7" spans="2:18" ht="15.75" customHeight="1">
      <c r="B7" s="39" t="s">
        <v>1</v>
      </c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</row>
    <row r="8" spans="2:18" ht="15.75" customHeight="1">
      <c r="B8" s="39" t="s">
        <v>2</v>
      </c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</row>
    <row r="9" spans="2:18" ht="15.75" customHeight="1">
      <c r="B9" s="39" t="s">
        <v>3</v>
      </c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</row>
    <row r="10" spans="2:18">
      <c r="B10" s="1"/>
      <c r="C10" s="1"/>
      <c r="D10" s="2"/>
      <c r="E10" s="2"/>
      <c r="F10" s="2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</row>
    <row r="11" spans="2:18" ht="15" customHeight="1">
      <c r="B11" s="40" t="s">
        <v>4</v>
      </c>
      <c r="C11" s="40" t="s">
        <v>5</v>
      </c>
      <c r="D11" s="40" t="s">
        <v>6</v>
      </c>
      <c r="E11" s="40" t="s">
        <v>7</v>
      </c>
      <c r="F11" s="40" t="s">
        <v>8</v>
      </c>
      <c r="G11" s="41" t="s">
        <v>9</v>
      </c>
      <c r="H11" s="41"/>
      <c r="I11" s="41"/>
      <c r="J11" s="42" t="s">
        <v>10</v>
      </c>
      <c r="K11" s="43" t="s">
        <v>11</v>
      </c>
      <c r="L11" s="44"/>
      <c r="M11" s="44"/>
      <c r="N11" s="45"/>
      <c r="O11" s="41" t="s">
        <v>9</v>
      </c>
      <c r="P11" s="41"/>
      <c r="Q11" s="41"/>
      <c r="R11" s="42" t="s">
        <v>12</v>
      </c>
    </row>
    <row r="12" spans="2:18">
      <c r="B12" s="40"/>
      <c r="C12" s="40"/>
      <c r="D12" s="40"/>
      <c r="E12" s="40"/>
      <c r="F12" s="40"/>
      <c r="G12" s="3" t="s">
        <v>13</v>
      </c>
      <c r="H12" s="4" t="s">
        <v>14</v>
      </c>
      <c r="I12" s="4" t="s">
        <v>15</v>
      </c>
      <c r="J12" s="42"/>
      <c r="K12" s="46"/>
      <c r="L12" s="47"/>
      <c r="M12" s="47"/>
      <c r="N12" s="48"/>
      <c r="O12" s="3" t="s">
        <v>16</v>
      </c>
      <c r="P12" s="4" t="s">
        <v>17</v>
      </c>
      <c r="Q12" s="4" t="s">
        <v>18</v>
      </c>
      <c r="R12" s="42"/>
    </row>
    <row r="13" spans="2:18" ht="66.75" customHeight="1">
      <c r="B13" s="40"/>
      <c r="C13" s="40"/>
      <c r="D13" s="40"/>
      <c r="E13" s="40"/>
      <c r="F13" s="40"/>
      <c r="G13" s="5" t="s">
        <v>19</v>
      </c>
      <c r="H13" s="5" t="s">
        <v>20</v>
      </c>
      <c r="I13" s="5" t="s">
        <v>21</v>
      </c>
      <c r="J13" s="42"/>
      <c r="K13" s="6" t="s">
        <v>22</v>
      </c>
      <c r="L13" s="6" t="s">
        <v>23</v>
      </c>
      <c r="M13" s="6" t="s">
        <v>24</v>
      </c>
      <c r="N13" s="6" t="s">
        <v>25</v>
      </c>
      <c r="O13" s="5" t="s">
        <v>27</v>
      </c>
      <c r="P13" s="5" t="s">
        <v>26</v>
      </c>
      <c r="Q13" s="5" t="s">
        <v>28</v>
      </c>
      <c r="R13" s="42"/>
    </row>
    <row r="14" spans="2:18" ht="43.5" customHeight="1">
      <c r="B14" s="7">
        <v>50</v>
      </c>
      <c r="C14" s="14" t="s">
        <v>29</v>
      </c>
      <c r="D14" s="9">
        <v>106</v>
      </c>
      <c r="E14" s="10" t="s">
        <v>30</v>
      </c>
      <c r="F14" s="10" t="s">
        <v>31</v>
      </c>
      <c r="G14" s="11">
        <v>5850</v>
      </c>
      <c r="H14" s="11"/>
      <c r="I14" s="11">
        <v>250</v>
      </c>
      <c r="J14" s="12">
        <f t="shared" ref="J14:J17" si="0">SUM(G14:I14)</f>
        <v>6100</v>
      </c>
      <c r="K14" s="11">
        <f>+J14</f>
        <v>6100</v>
      </c>
      <c r="L14" s="11">
        <f t="shared" ref="L14:N14" si="1">+K14</f>
        <v>6100</v>
      </c>
      <c r="M14" s="11">
        <f t="shared" si="1"/>
        <v>6100</v>
      </c>
      <c r="N14" s="11">
        <f t="shared" si="1"/>
        <v>6100</v>
      </c>
      <c r="O14" s="11">
        <f>5850/365*122</f>
        <v>1955.3424657534247</v>
      </c>
      <c r="P14" s="11">
        <f>5850/365*122</f>
        <v>1955.3424657534247</v>
      </c>
      <c r="Q14" s="11">
        <f t="shared" ref="Q14:Q17" si="2">200/12*4</f>
        <v>66.666666666666671</v>
      </c>
      <c r="R14" s="12">
        <f t="shared" ref="R14:R17" si="3">SUM(K14:Q14)</f>
        <v>28377.351598173515</v>
      </c>
    </row>
    <row r="15" spans="2:18" ht="39.75" customHeight="1">
      <c r="B15" s="7">
        <v>51</v>
      </c>
      <c r="C15" s="8" t="s">
        <v>29</v>
      </c>
      <c r="D15" s="9">
        <v>106</v>
      </c>
      <c r="E15" s="10" t="s">
        <v>30</v>
      </c>
      <c r="F15" s="10" t="s">
        <v>32</v>
      </c>
      <c r="G15" s="11">
        <v>11375</v>
      </c>
      <c r="H15" s="11">
        <v>375</v>
      </c>
      <c r="I15" s="11">
        <v>250</v>
      </c>
      <c r="J15" s="12">
        <f t="shared" si="0"/>
        <v>12000</v>
      </c>
      <c r="K15" s="11">
        <f t="shared" ref="K15:N17" si="4">+J15</f>
        <v>12000</v>
      </c>
      <c r="L15" s="11">
        <f t="shared" si="4"/>
        <v>12000</v>
      </c>
      <c r="M15" s="11">
        <f t="shared" si="4"/>
        <v>12000</v>
      </c>
      <c r="N15" s="11">
        <f t="shared" si="4"/>
        <v>12000</v>
      </c>
      <c r="O15" s="11">
        <f t="shared" ref="O15:P15" si="5">11750/365*122</f>
        <v>3927.3972602739727</v>
      </c>
      <c r="P15" s="11">
        <f t="shared" si="5"/>
        <v>3927.3972602739727</v>
      </c>
      <c r="Q15" s="11">
        <f t="shared" si="2"/>
        <v>66.666666666666671</v>
      </c>
      <c r="R15" s="12">
        <f t="shared" si="3"/>
        <v>55921.461187214612</v>
      </c>
    </row>
    <row r="16" spans="2:18" ht="39.75" customHeight="1">
      <c r="B16" s="7">
        <v>52</v>
      </c>
      <c r="C16" s="8" t="s">
        <v>29</v>
      </c>
      <c r="D16" s="9">
        <v>106</v>
      </c>
      <c r="E16" s="10" t="s">
        <v>30</v>
      </c>
      <c r="F16" s="10" t="s">
        <v>34</v>
      </c>
      <c r="G16" s="11">
        <v>9750</v>
      </c>
      <c r="H16" s="11"/>
      <c r="I16" s="11">
        <v>250</v>
      </c>
      <c r="J16" s="12">
        <f t="shared" si="0"/>
        <v>10000</v>
      </c>
      <c r="K16" s="11">
        <f t="shared" si="4"/>
        <v>10000</v>
      </c>
      <c r="L16" s="11">
        <f t="shared" si="4"/>
        <v>10000</v>
      </c>
      <c r="M16" s="11">
        <f t="shared" si="4"/>
        <v>10000</v>
      </c>
      <c r="N16" s="11">
        <f t="shared" si="4"/>
        <v>10000</v>
      </c>
      <c r="O16" s="11">
        <f>9750/365*122</f>
        <v>3258.9041095890411</v>
      </c>
      <c r="P16" s="11">
        <f>9750/365*122</f>
        <v>3258.9041095890411</v>
      </c>
      <c r="Q16" s="11">
        <f t="shared" si="2"/>
        <v>66.666666666666671</v>
      </c>
      <c r="R16" s="12">
        <f t="shared" si="3"/>
        <v>46584.474885844749</v>
      </c>
    </row>
    <row r="17" spans="2:18" ht="39.75" customHeight="1">
      <c r="B17" s="7">
        <v>53</v>
      </c>
      <c r="C17" s="8" t="s">
        <v>29</v>
      </c>
      <c r="D17" s="9">
        <v>106</v>
      </c>
      <c r="E17" s="10" t="s">
        <v>30</v>
      </c>
      <c r="F17" s="10" t="s">
        <v>33</v>
      </c>
      <c r="G17" s="11">
        <v>9750</v>
      </c>
      <c r="H17" s="11"/>
      <c r="I17" s="11">
        <v>250</v>
      </c>
      <c r="J17" s="12">
        <f t="shared" si="0"/>
        <v>10000</v>
      </c>
      <c r="K17" s="11">
        <f t="shared" si="4"/>
        <v>10000</v>
      </c>
      <c r="L17" s="11">
        <f t="shared" si="4"/>
        <v>10000</v>
      </c>
      <c r="M17" s="11">
        <f t="shared" si="4"/>
        <v>10000</v>
      </c>
      <c r="N17" s="11">
        <f t="shared" si="4"/>
        <v>10000</v>
      </c>
      <c r="O17" s="11">
        <f>9750/365*122</f>
        <v>3258.9041095890411</v>
      </c>
      <c r="P17" s="11">
        <f>9750/365*122</f>
        <v>3258.9041095890411</v>
      </c>
      <c r="Q17" s="11">
        <f t="shared" si="2"/>
        <v>66.666666666666671</v>
      </c>
      <c r="R17" s="12">
        <f t="shared" si="3"/>
        <v>46584.474885844749</v>
      </c>
    </row>
    <row r="18" spans="2:18" ht="21.75" customHeight="1">
      <c r="R18" s="12">
        <f>SUM(R14:R17)</f>
        <v>177467.76255707763</v>
      </c>
    </row>
  </sheetData>
  <autoFilter ref="D13:F17" xr:uid="{00000000-0009-0000-0000-000000000000}"/>
  <mergeCells count="14">
    <mergeCell ref="B6:R6"/>
    <mergeCell ref="B7:R7"/>
    <mergeCell ref="B8:R8"/>
    <mergeCell ref="B9:R9"/>
    <mergeCell ref="B11:B13"/>
    <mergeCell ref="C11:C13"/>
    <mergeCell ref="D11:D13"/>
    <mergeCell ref="E11:E13"/>
    <mergeCell ref="F11:F13"/>
    <mergeCell ref="G11:I11"/>
    <mergeCell ref="J11:J13"/>
    <mergeCell ref="K11:N12"/>
    <mergeCell ref="O11:Q11"/>
    <mergeCell ref="R11:R13"/>
  </mergeCells>
  <printOptions horizontalCentered="1"/>
  <pageMargins left="0" right="0" top="0.59055118110236227" bottom="0.39370078740157483" header="0.51181102362204722" footer="0.51181102362204722"/>
  <pageSetup paperSize="14" scale="16" fitToHeight="0" orientation="landscape" horizontalDpi="4294967293" r:id="rId1"/>
  <headerFooter>
    <oddFooter>&amp;C&amp;P de &amp;N</oddFooter>
  </headerFooter>
  <ignoredErrors>
    <ignoredError sqref="G12:H12 Q12 O12:P12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A4F5ED-1431-4E75-A093-F389911F8FE9}">
  <sheetPr>
    <pageSetUpPr fitToPage="1"/>
  </sheetPr>
  <dimension ref="A7:E216"/>
  <sheetViews>
    <sheetView showGridLines="0" tabSelected="1" view="pageBreakPreview" zoomScale="90" zoomScaleNormal="60" zoomScaleSheetLayoutView="90" workbookViewId="0">
      <pane xSplit="3" ySplit="19" topLeftCell="D20" activePane="bottomRight" state="frozen"/>
      <selection pane="topRight" activeCell="F1" sqref="F1"/>
      <selection pane="bottomLeft" activeCell="A12" sqref="A12"/>
      <selection pane="bottomRight" activeCell="C20" sqref="C20"/>
    </sheetView>
  </sheetViews>
  <sheetFormatPr baseColWidth="10" defaultColWidth="11.42578125" defaultRowHeight="15.75"/>
  <cols>
    <col min="1" max="1" width="11.140625" style="24" customWidth="1"/>
    <col min="2" max="2" width="44.42578125" style="24" customWidth="1"/>
    <col min="3" max="3" width="25.85546875" style="34" bestFit="1" customWidth="1"/>
    <col min="4" max="4" width="42.42578125" style="24" customWidth="1"/>
    <col min="5" max="5" width="47" style="24" customWidth="1"/>
    <col min="6" max="16384" width="11.42578125" style="24"/>
  </cols>
  <sheetData>
    <row r="7" spans="1:5" ht="19.5">
      <c r="A7" s="49"/>
      <c r="B7" s="49"/>
      <c r="C7" s="49"/>
      <c r="D7" s="23"/>
      <c r="E7" s="23"/>
    </row>
    <row r="8" spans="1:5" ht="9" customHeight="1">
      <c r="A8" s="49"/>
      <c r="B8" s="49"/>
      <c r="C8" s="49"/>
      <c r="D8" s="23"/>
      <c r="E8" s="23"/>
    </row>
    <row r="9" spans="1:5" ht="41.25" customHeight="1">
      <c r="A9" s="50"/>
      <c r="B9" s="50"/>
      <c r="C9" s="50"/>
      <c r="D9" s="50"/>
      <c r="E9" s="50"/>
    </row>
    <row r="10" spans="1:5" s="36" customFormat="1" ht="15" customHeight="1">
      <c r="A10" s="54" t="s">
        <v>275</v>
      </c>
      <c r="B10" s="55"/>
      <c r="C10" s="58" t="s">
        <v>276</v>
      </c>
      <c r="D10" s="58"/>
      <c r="E10" s="58"/>
    </row>
    <row r="11" spans="1:5" s="36" customFormat="1" ht="15" customHeight="1">
      <c r="A11" s="54" t="s">
        <v>277</v>
      </c>
      <c r="B11" s="55"/>
      <c r="C11" s="58" t="s">
        <v>278</v>
      </c>
      <c r="D11" s="58"/>
      <c r="E11" s="58"/>
    </row>
    <row r="12" spans="1:5" s="36" customFormat="1" ht="15" customHeight="1">
      <c r="A12" s="54" t="s">
        <v>279</v>
      </c>
      <c r="B12" s="55"/>
      <c r="C12" s="58" t="s">
        <v>280</v>
      </c>
      <c r="D12" s="58"/>
      <c r="E12" s="58"/>
    </row>
    <row r="13" spans="1:5" s="36" customFormat="1" ht="15" customHeight="1">
      <c r="A13" s="54" t="s">
        <v>281</v>
      </c>
      <c r="B13" s="55"/>
      <c r="C13" s="58" t="s">
        <v>282</v>
      </c>
      <c r="D13" s="58"/>
      <c r="E13" s="58"/>
    </row>
    <row r="14" spans="1:5" s="36" customFormat="1" ht="15" customHeight="1">
      <c r="A14" s="54" t="s">
        <v>283</v>
      </c>
      <c r="B14" s="55"/>
      <c r="C14" s="58" t="s">
        <v>284</v>
      </c>
      <c r="D14" s="58"/>
      <c r="E14" s="58"/>
    </row>
    <row r="15" spans="1:5" s="36" customFormat="1" ht="15" customHeight="1">
      <c r="A15" s="54" t="s">
        <v>285</v>
      </c>
      <c r="B15" s="55"/>
      <c r="C15" s="58" t="s">
        <v>286</v>
      </c>
      <c r="D15" s="58"/>
      <c r="E15" s="58"/>
    </row>
    <row r="16" spans="1:5" s="36" customFormat="1" ht="15" customHeight="1">
      <c r="A16" s="54" t="s">
        <v>287</v>
      </c>
      <c r="B16" s="55"/>
      <c r="C16" s="58" t="s">
        <v>290</v>
      </c>
      <c r="D16" s="58"/>
      <c r="E16" s="58"/>
    </row>
    <row r="17" spans="1:5" s="36" customFormat="1" ht="15" customHeight="1">
      <c r="A17" s="54" t="s">
        <v>288</v>
      </c>
      <c r="B17" s="55"/>
      <c r="C17" s="59" t="s">
        <v>291</v>
      </c>
      <c r="D17" s="59"/>
      <c r="E17" s="59"/>
    </row>
    <row r="18" spans="1:5" s="36" customFormat="1" ht="15" customHeight="1">
      <c r="A18" s="56" t="s">
        <v>289</v>
      </c>
      <c r="B18" s="57"/>
      <c r="C18" s="57"/>
      <c r="D18" s="57"/>
      <c r="E18" s="57"/>
    </row>
    <row r="19" spans="1:5" s="25" customFormat="1" ht="74.25" customHeight="1">
      <c r="A19" s="37" t="s">
        <v>4</v>
      </c>
      <c r="B19" s="37" t="s">
        <v>188</v>
      </c>
      <c r="C19" s="38" t="s">
        <v>244</v>
      </c>
      <c r="D19" s="37" t="s">
        <v>189</v>
      </c>
      <c r="E19" s="37" t="s">
        <v>190</v>
      </c>
    </row>
    <row r="20" spans="1:5" s="20" customFormat="1" ht="108.75" customHeight="1">
      <c r="A20" s="16">
        <v>1</v>
      </c>
      <c r="B20" s="17" t="s">
        <v>191</v>
      </c>
      <c r="C20" s="26" t="s">
        <v>246</v>
      </c>
      <c r="D20" s="18">
        <v>6687.84</v>
      </c>
      <c r="E20" s="19" t="s">
        <v>247</v>
      </c>
    </row>
    <row r="21" spans="1:5" s="28" customFormat="1" ht="108.75" customHeight="1">
      <c r="A21" s="27">
        <f>A20+1</f>
        <v>2</v>
      </c>
      <c r="B21" s="17" t="s">
        <v>192</v>
      </c>
      <c r="C21" s="26" t="s">
        <v>246</v>
      </c>
      <c r="D21" s="18">
        <v>6018.6</v>
      </c>
      <c r="E21" s="19" t="s">
        <v>248</v>
      </c>
    </row>
    <row r="22" spans="1:5" s="20" customFormat="1" ht="108.75" customHeight="1">
      <c r="A22" s="16">
        <f t="shared" ref="A22:A85" si="0">A21+1</f>
        <v>3</v>
      </c>
      <c r="B22" s="17" t="s">
        <v>193</v>
      </c>
      <c r="C22" s="26" t="s">
        <v>246</v>
      </c>
      <c r="D22" s="18">
        <v>8634.2000000000007</v>
      </c>
      <c r="E22" s="19" t="s">
        <v>249</v>
      </c>
    </row>
    <row r="23" spans="1:5" s="20" customFormat="1" ht="108.75" customHeight="1">
      <c r="A23" s="16">
        <f t="shared" si="0"/>
        <v>4</v>
      </c>
      <c r="B23" s="17" t="s">
        <v>194</v>
      </c>
      <c r="C23" s="26" t="s">
        <v>246</v>
      </c>
      <c r="D23" s="18">
        <v>8584.2000000000007</v>
      </c>
      <c r="E23" s="19" t="s">
        <v>249</v>
      </c>
    </row>
    <row r="24" spans="1:5" s="28" customFormat="1" ht="108.75" customHeight="1">
      <c r="A24" s="27">
        <f t="shared" si="0"/>
        <v>5</v>
      </c>
      <c r="B24" s="17" t="s">
        <v>195</v>
      </c>
      <c r="C24" s="26" t="s">
        <v>246</v>
      </c>
      <c r="D24" s="18">
        <v>5552.05</v>
      </c>
      <c r="E24" s="19" t="s">
        <v>250</v>
      </c>
    </row>
    <row r="25" spans="1:5" s="20" customFormat="1" ht="108.75" customHeight="1">
      <c r="A25" s="16">
        <f t="shared" si="0"/>
        <v>6</v>
      </c>
      <c r="B25" s="17" t="s">
        <v>196</v>
      </c>
      <c r="C25" s="26" t="s">
        <v>246</v>
      </c>
      <c r="D25" s="18">
        <v>8584.2000000000007</v>
      </c>
      <c r="E25" s="19" t="s">
        <v>249</v>
      </c>
    </row>
    <row r="26" spans="1:5" s="28" customFormat="1" ht="108.75" customHeight="1">
      <c r="A26" s="27">
        <f t="shared" si="0"/>
        <v>7</v>
      </c>
      <c r="B26" s="17" t="s">
        <v>198</v>
      </c>
      <c r="C26" s="26" t="s">
        <v>246</v>
      </c>
      <c r="D26" s="18">
        <v>15767.31</v>
      </c>
      <c r="E26" s="19" t="s">
        <v>252</v>
      </c>
    </row>
    <row r="27" spans="1:5" s="20" customFormat="1" ht="108.75" customHeight="1">
      <c r="A27" s="16">
        <f t="shared" si="0"/>
        <v>8</v>
      </c>
      <c r="B27" s="17" t="s">
        <v>200</v>
      </c>
      <c r="C27" s="26" t="s">
        <v>246</v>
      </c>
      <c r="D27" s="18">
        <v>8634.2000000000007</v>
      </c>
      <c r="E27" s="19" t="s">
        <v>249</v>
      </c>
    </row>
    <row r="28" spans="1:5" s="20" customFormat="1" ht="108.75" customHeight="1">
      <c r="A28" s="16">
        <f t="shared" si="0"/>
        <v>9</v>
      </c>
      <c r="B28" s="17" t="s">
        <v>201</v>
      </c>
      <c r="C28" s="26" t="s">
        <v>246</v>
      </c>
      <c r="D28" s="18">
        <v>6276.12</v>
      </c>
      <c r="E28" s="19" t="s">
        <v>254</v>
      </c>
    </row>
    <row r="29" spans="1:5" s="20" customFormat="1" ht="108.75" customHeight="1">
      <c r="A29" s="16">
        <f t="shared" si="0"/>
        <v>10</v>
      </c>
      <c r="B29" s="17" t="s">
        <v>202</v>
      </c>
      <c r="C29" s="26" t="s">
        <v>246</v>
      </c>
      <c r="D29" s="18">
        <v>8634.2000000000007</v>
      </c>
      <c r="E29" s="19" t="s">
        <v>249</v>
      </c>
    </row>
    <row r="30" spans="1:5" s="20" customFormat="1" ht="108.75" customHeight="1">
      <c r="A30" s="16">
        <f t="shared" si="0"/>
        <v>11</v>
      </c>
      <c r="B30" s="17" t="s">
        <v>203</v>
      </c>
      <c r="C30" s="26" t="s">
        <v>246</v>
      </c>
      <c r="D30" s="18">
        <v>8634.2000000000007</v>
      </c>
      <c r="E30" s="19" t="s">
        <v>249</v>
      </c>
    </row>
    <row r="31" spans="1:5" s="20" customFormat="1" ht="108.75" customHeight="1">
      <c r="A31" s="16">
        <f t="shared" si="0"/>
        <v>12</v>
      </c>
      <c r="B31" s="17" t="s">
        <v>204</v>
      </c>
      <c r="C31" s="26" t="s">
        <v>246</v>
      </c>
      <c r="D31" s="18">
        <v>6637.84</v>
      </c>
      <c r="E31" s="19" t="s">
        <v>255</v>
      </c>
    </row>
    <row r="32" spans="1:5" s="20" customFormat="1" ht="108.75" customHeight="1">
      <c r="A32" s="16">
        <f t="shared" si="0"/>
        <v>13</v>
      </c>
      <c r="B32" s="17" t="s">
        <v>205</v>
      </c>
      <c r="C32" s="26" t="s">
        <v>246</v>
      </c>
      <c r="D32" s="18">
        <v>6202.05</v>
      </c>
      <c r="E32" s="19" t="s">
        <v>256</v>
      </c>
    </row>
    <row r="33" spans="1:5" s="28" customFormat="1" ht="108.75" customHeight="1">
      <c r="A33" s="27">
        <f t="shared" si="0"/>
        <v>14</v>
      </c>
      <c r="B33" s="17" t="s">
        <v>206</v>
      </c>
      <c r="C33" s="26" t="s">
        <v>246</v>
      </c>
      <c r="D33" s="18">
        <v>8730.9599999999991</v>
      </c>
      <c r="E33" s="19" t="s">
        <v>257</v>
      </c>
    </row>
    <row r="34" spans="1:5" s="20" customFormat="1" ht="108.75" customHeight="1">
      <c r="A34" s="16">
        <f t="shared" si="0"/>
        <v>15</v>
      </c>
      <c r="B34" s="17" t="s">
        <v>207</v>
      </c>
      <c r="C34" s="26" t="s">
        <v>246</v>
      </c>
      <c r="D34" s="18">
        <v>8534.2000000000007</v>
      </c>
      <c r="E34" s="19" t="s">
        <v>249</v>
      </c>
    </row>
    <row r="35" spans="1:5" s="20" customFormat="1" ht="108.75" customHeight="1">
      <c r="A35" s="16">
        <f t="shared" si="0"/>
        <v>16</v>
      </c>
      <c r="B35" s="17" t="s">
        <v>208</v>
      </c>
      <c r="C35" s="26" t="s">
        <v>246</v>
      </c>
      <c r="D35" s="18">
        <v>5902.05</v>
      </c>
      <c r="E35" s="19" t="s">
        <v>256</v>
      </c>
    </row>
    <row r="36" spans="1:5" s="20" customFormat="1" ht="108.75" customHeight="1">
      <c r="A36" s="16">
        <f t="shared" si="0"/>
        <v>17</v>
      </c>
      <c r="B36" s="17" t="s">
        <v>209</v>
      </c>
      <c r="C36" s="26" t="s">
        <v>246</v>
      </c>
      <c r="D36" s="18">
        <v>8916.56</v>
      </c>
      <c r="E36" s="19" t="s">
        <v>258</v>
      </c>
    </row>
    <row r="37" spans="1:5" s="20" customFormat="1" ht="108.75" customHeight="1">
      <c r="A37" s="16">
        <f t="shared" si="0"/>
        <v>18</v>
      </c>
      <c r="B37" s="17" t="s">
        <v>210</v>
      </c>
      <c r="C37" s="26" t="s">
        <v>246</v>
      </c>
      <c r="D37" s="18">
        <v>14616.57</v>
      </c>
      <c r="E37" s="19" t="s">
        <v>259</v>
      </c>
    </row>
    <row r="38" spans="1:5" s="20" customFormat="1" ht="108.75" customHeight="1">
      <c r="A38" s="16">
        <f t="shared" si="0"/>
        <v>19</v>
      </c>
      <c r="B38" s="17" t="s">
        <v>211</v>
      </c>
      <c r="C38" s="26" t="s">
        <v>246</v>
      </c>
      <c r="D38" s="18">
        <v>8584.2000000000007</v>
      </c>
      <c r="E38" s="19" t="s">
        <v>249</v>
      </c>
    </row>
    <row r="39" spans="1:5" s="20" customFormat="1" ht="108.75" customHeight="1">
      <c r="A39" s="16">
        <f t="shared" si="0"/>
        <v>20</v>
      </c>
      <c r="B39" s="17" t="s">
        <v>212</v>
      </c>
      <c r="C39" s="26" t="s">
        <v>246</v>
      </c>
      <c r="D39" s="18">
        <v>6637.84</v>
      </c>
      <c r="E39" s="19" t="s">
        <v>255</v>
      </c>
    </row>
    <row r="40" spans="1:5" s="20" customFormat="1" ht="108.75" customHeight="1">
      <c r="A40" s="16">
        <f t="shared" si="0"/>
        <v>21</v>
      </c>
      <c r="B40" s="17" t="s">
        <v>213</v>
      </c>
      <c r="C40" s="26" t="s">
        <v>246</v>
      </c>
      <c r="D40" s="18">
        <v>6587.84</v>
      </c>
      <c r="E40" s="19" t="s">
        <v>255</v>
      </c>
    </row>
    <row r="41" spans="1:5" s="20" customFormat="1" ht="108.75" customHeight="1">
      <c r="A41" s="16">
        <f t="shared" si="0"/>
        <v>22</v>
      </c>
      <c r="B41" s="17" t="s">
        <v>214</v>
      </c>
      <c r="C41" s="26" t="s">
        <v>246</v>
      </c>
      <c r="D41" s="18">
        <v>8634.2000000000007</v>
      </c>
      <c r="E41" s="19" t="s">
        <v>249</v>
      </c>
    </row>
    <row r="42" spans="1:5" s="20" customFormat="1" ht="108.75" customHeight="1">
      <c r="A42" s="16">
        <f t="shared" si="0"/>
        <v>23</v>
      </c>
      <c r="B42" s="17" t="s">
        <v>215</v>
      </c>
      <c r="C42" s="26" t="s">
        <v>246</v>
      </c>
      <c r="D42" s="18">
        <v>5968.6</v>
      </c>
      <c r="E42" s="19" t="s">
        <v>248</v>
      </c>
    </row>
    <row r="43" spans="1:5" s="20" customFormat="1" ht="108.75" customHeight="1">
      <c r="A43" s="16">
        <f t="shared" si="0"/>
        <v>24</v>
      </c>
      <c r="B43" s="17" t="s">
        <v>216</v>
      </c>
      <c r="C43" s="26" t="s">
        <v>246</v>
      </c>
      <c r="D43" s="18">
        <v>11417.45</v>
      </c>
      <c r="E43" s="19" t="s">
        <v>260</v>
      </c>
    </row>
    <row r="44" spans="1:5" s="20" customFormat="1" ht="108.75" customHeight="1">
      <c r="A44" s="16">
        <f t="shared" si="0"/>
        <v>25</v>
      </c>
      <c r="B44" s="17" t="s">
        <v>217</v>
      </c>
      <c r="C44" s="26" t="s">
        <v>246</v>
      </c>
      <c r="D44" s="18">
        <v>8534.2000000000007</v>
      </c>
      <c r="E44" s="19" t="s">
        <v>249</v>
      </c>
    </row>
    <row r="45" spans="1:5" s="20" customFormat="1" ht="108.75" customHeight="1">
      <c r="A45" s="16">
        <f t="shared" si="0"/>
        <v>26</v>
      </c>
      <c r="B45" s="17" t="s">
        <v>218</v>
      </c>
      <c r="C45" s="26" t="s">
        <v>246</v>
      </c>
      <c r="D45" s="18">
        <v>8584.2000000000007</v>
      </c>
      <c r="E45" s="19" t="s">
        <v>249</v>
      </c>
    </row>
    <row r="46" spans="1:5" s="20" customFormat="1" ht="108.75" customHeight="1">
      <c r="A46" s="16">
        <f t="shared" si="0"/>
        <v>27</v>
      </c>
      <c r="B46" s="17" t="s">
        <v>219</v>
      </c>
      <c r="C46" s="26" t="s">
        <v>246</v>
      </c>
      <c r="D46" s="18">
        <v>8584.2000000000007</v>
      </c>
      <c r="E46" s="19" t="s">
        <v>249</v>
      </c>
    </row>
    <row r="47" spans="1:5" s="28" customFormat="1" ht="108.75" customHeight="1">
      <c r="A47" s="27">
        <f t="shared" si="0"/>
        <v>28</v>
      </c>
      <c r="B47" s="17" t="s">
        <v>199</v>
      </c>
      <c r="C47" s="26" t="s">
        <v>246</v>
      </c>
      <c r="D47" s="18">
        <v>20658.79</v>
      </c>
      <c r="E47" s="19" t="s">
        <v>253</v>
      </c>
    </row>
    <row r="48" spans="1:5" s="20" customFormat="1" ht="108.75" customHeight="1">
      <c r="A48" s="16">
        <f t="shared" si="0"/>
        <v>29</v>
      </c>
      <c r="B48" s="17" t="s">
        <v>220</v>
      </c>
      <c r="C48" s="26" t="s">
        <v>246</v>
      </c>
      <c r="D48" s="18">
        <v>8634.2000000000007</v>
      </c>
      <c r="E48" s="19" t="s">
        <v>249</v>
      </c>
    </row>
    <row r="49" spans="1:5" s="20" customFormat="1" ht="108.75" customHeight="1">
      <c r="A49" s="16">
        <f t="shared" si="0"/>
        <v>30</v>
      </c>
      <c r="B49" s="17" t="s">
        <v>221</v>
      </c>
      <c r="C49" s="26" t="s">
        <v>246</v>
      </c>
      <c r="D49" s="18">
        <v>5968.6</v>
      </c>
      <c r="E49" s="19" t="s">
        <v>248</v>
      </c>
    </row>
    <row r="50" spans="1:5" s="20" customFormat="1" ht="108.75" customHeight="1">
      <c r="A50" s="16">
        <f t="shared" si="0"/>
        <v>31</v>
      </c>
      <c r="B50" s="17" t="s">
        <v>222</v>
      </c>
      <c r="C50" s="26" t="s">
        <v>246</v>
      </c>
      <c r="D50" s="18">
        <v>6587.84</v>
      </c>
      <c r="E50" s="19" t="s">
        <v>261</v>
      </c>
    </row>
    <row r="51" spans="1:5" s="20" customFormat="1" ht="108.75" customHeight="1">
      <c r="A51" s="16">
        <f t="shared" si="0"/>
        <v>32</v>
      </c>
      <c r="B51" s="17" t="s">
        <v>223</v>
      </c>
      <c r="C51" s="26" t="s">
        <v>246</v>
      </c>
      <c r="D51" s="18">
        <v>8634.2000000000007</v>
      </c>
      <c r="E51" s="19" t="s">
        <v>249</v>
      </c>
    </row>
    <row r="52" spans="1:5" s="20" customFormat="1" ht="108.75" customHeight="1">
      <c r="A52" s="16">
        <f t="shared" si="0"/>
        <v>33</v>
      </c>
      <c r="B52" s="17" t="s">
        <v>224</v>
      </c>
      <c r="C52" s="26" t="s">
        <v>246</v>
      </c>
      <c r="D52" s="18">
        <v>8634.2000000000007</v>
      </c>
      <c r="E52" s="19" t="s">
        <v>249</v>
      </c>
    </row>
    <row r="53" spans="1:5" s="20" customFormat="1" ht="108.75" customHeight="1">
      <c r="A53" s="16">
        <f t="shared" si="0"/>
        <v>34</v>
      </c>
      <c r="B53" s="17" t="s">
        <v>225</v>
      </c>
      <c r="C53" s="26" t="s">
        <v>246</v>
      </c>
      <c r="D53" s="18">
        <v>11930.27</v>
      </c>
      <c r="E53" s="19" t="s">
        <v>262</v>
      </c>
    </row>
    <row r="54" spans="1:5" s="20" customFormat="1" ht="108.75" customHeight="1">
      <c r="A54" s="16">
        <f t="shared" si="0"/>
        <v>35</v>
      </c>
      <c r="B54" s="17" t="s">
        <v>226</v>
      </c>
      <c r="C54" s="26" t="s">
        <v>246</v>
      </c>
      <c r="D54" s="18">
        <v>6637.84</v>
      </c>
      <c r="E54" s="19" t="s">
        <v>255</v>
      </c>
    </row>
    <row r="55" spans="1:5" s="20" customFormat="1" ht="108.75" customHeight="1">
      <c r="A55" s="16">
        <f t="shared" si="0"/>
        <v>36</v>
      </c>
      <c r="B55" s="17" t="s">
        <v>227</v>
      </c>
      <c r="C55" s="26" t="s">
        <v>246</v>
      </c>
      <c r="D55" s="18">
        <v>8634.2000000000007</v>
      </c>
      <c r="E55" s="19" t="s">
        <v>249</v>
      </c>
    </row>
    <row r="56" spans="1:5" s="20" customFormat="1" ht="108.75" customHeight="1">
      <c r="A56" s="16">
        <f t="shared" si="0"/>
        <v>37</v>
      </c>
      <c r="B56" s="17" t="s">
        <v>228</v>
      </c>
      <c r="C56" s="26" t="s">
        <v>246</v>
      </c>
      <c r="D56" s="18">
        <v>6018.6</v>
      </c>
      <c r="E56" s="19" t="s">
        <v>248</v>
      </c>
    </row>
    <row r="57" spans="1:5" s="28" customFormat="1" ht="108.75" customHeight="1">
      <c r="A57" s="27">
        <f t="shared" si="0"/>
        <v>38</v>
      </c>
      <c r="B57" s="17" t="s">
        <v>197</v>
      </c>
      <c r="C57" s="26" t="s">
        <v>246</v>
      </c>
      <c r="D57" s="18">
        <v>17738.59</v>
      </c>
      <c r="E57" s="19" t="s">
        <v>251</v>
      </c>
    </row>
    <row r="58" spans="1:5" s="20" customFormat="1" ht="108.75" customHeight="1">
      <c r="A58" s="16">
        <f t="shared" si="0"/>
        <v>39</v>
      </c>
      <c r="B58" s="17" t="s">
        <v>229</v>
      </c>
      <c r="C58" s="26" t="s">
        <v>246</v>
      </c>
      <c r="D58" s="18">
        <v>11392.45</v>
      </c>
      <c r="E58" s="19" t="s">
        <v>260</v>
      </c>
    </row>
    <row r="59" spans="1:5" s="20" customFormat="1" ht="108.75" customHeight="1">
      <c r="A59" s="16">
        <f t="shared" si="0"/>
        <v>40</v>
      </c>
      <c r="B59" s="17" t="s">
        <v>230</v>
      </c>
      <c r="C59" s="26" t="s">
        <v>246</v>
      </c>
      <c r="D59" s="18">
        <v>12673.39</v>
      </c>
      <c r="E59" s="19" t="s">
        <v>263</v>
      </c>
    </row>
    <row r="60" spans="1:5" s="20" customFormat="1" ht="108.75" customHeight="1">
      <c r="A60" s="16">
        <f t="shared" si="0"/>
        <v>41</v>
      </c>
      <c r="B60" s="17" t="s">
        <v>231</v>
      </c>
      <c r="C60" s="26" t="s">
        <v>246</v>
      </c>
      <c r="D60" s="18">
        <v>8866.56</v>
      </c>
      <c r="E60" s="19" t="s">
        <v>258</v>
      </c>
    </row>
    <row r="61" spans="1:5" s="20" customFormat="1" ht="108.75" customHeight="1">
      <c r="A61" s="16">
        <f t="shared" si="0"/>
        <v>42</v>
      </c>
      <c r="B61" s="17" t="s">
        <v>232</v>
      </c>
      <c r="C61" s="26" t="s">
        <v>246</v>
      </c>
      <c r="D61" s="18">
        <v>8584.2000000000007</v>
      </c>
      <c r="E61" s="19" t="s">
        <v>249</v>
      </c>
    </row>
    <row r="62" spans="1:5" s="20" customFormat="1" ht="108.75" customHeight="1">
      <c r="A62" s="16">
        <f t="shared" si="0"/>
        <v>43</v>
      </c>
      <c r="B62" s="17" t="s">
        <v>233</v>
      </c>
      <c r="C62" s="26" t="s">
        <v>246</v>
      </c>
      <c r="D62" s="18">
        <v>9173.4</v>
      </c>
      <c r="E62" s="19" t="s">
        <v>264</v>
      </c>
    </row>
    <row r="63" spans="1:5" s="20" customFormat="1" ht="108.75" customHeight="1">
      <c r="A63" s="16">
        <f t="shared" si="0"/>
        <v>44</v>
      </c>
      <c r="B63" s="17" t="s">
        <v>234</v>
      </c>
      <c r="C63" s="26" t="s">
        <v>246</v>
      </c>
      <c r="D63" s="18">
        <v>8916.56</v>
      </c>
      <c r="E63" s="19" t="s">
        <v>265</v>
      </c>
    </row>
    <row r="64" spans="1:5" s="20" customFormat="1" ht="108.75" customHeight="1">
      <c r="A64" s="16">
        <f t="shared" si="0"/>
        <v>45</v>
      </c>
      <c r="B64" s="17" t="s">
        <v>235</v>
      </c>
      <c r="C64" s="26" t="s">
        <v>246</v>
      </c>
      <c r="D64" s="18">
        <v>8584.2000000000007</v>
      </c>
      <c r="E64" s="19" t="s">
        <v>249</v>
      </c>
    </row>
    <row r="65" spans="1:5" s="20" customFormat="1" ht="108.75" customHeight="1">
      <c r="A65" s="16">
        <f t="shared" si="0"/>
        <v>46</v>
      </c>
      <c r="B65" s="17" t="s">
        <v>236</v>
      </c>
      <c r="C65" s="26" t="s">
        <v>246</v>
      </c>
      <c r="D65" s="18">
        <v>8348.6</v>
      </c>
      <c r="E65" s="19" t="s">
        <v>266</v>
      </c>
    </row>
    <row r="66" spans="1:5" s="20" customFormat="1" ht="108.75" customHeight="1">
      <c r="A66" s="16">
        <f t="shared" si="0"/>
        <v>47</v>
      </c>
      <c r="B66" s="17" t="s">
        <v>237</v>
      </c>
      <c r="C66" s="26" t="s">
        <v>246</v>
      </c>
      <c r="D66" s="18">
        <v>8534.2000000000007</v>
      </c>
      <c r="E66" s="19" t="s">
        <v>249</v>
      </c>
    </row>
    <row r="67" spans="1:5" s="20" customFormat="1" ht="108.75" customHeight="1">
      <c r="A67" s="16">
        <f t="shared" si="0"/>
        <v>48</v>
      </c>
      <c r="B67" s="17" t="s">
        <v>238</v>
      </c>
      <c r="C67" s="26" t="s">
        <v>246</v>
      </c>
      <c r="D67" s="18">
        <v>9173.4</v>
      </c>
      <c r="E67" s="19" t="s">
        <v>264</v>
      </c>
    </row>
    <row r="68" spans="1:5" s="20" customFormat="1" ht="108.75" customHeight="1">
      <c r="A68" s="16">
        <f t="shared" si="0"/>
        <v>49</v>
      </c>
      <c r="B68" s="17" t="s">
        <v>239</v>
      </c>
      <c r="C68" s="26" t="s">
        <v>246</v>
      </c>
      <c r="D68" s="18">
        <v>5472.19</v>
      </c>
      <c r="E68" s="19" t="s">
        <v>267</v>
      </c>
    </row>
    <row r="69" spans="1:5" s="28" customFormat="1" ht="108.75" customHeight="1">
      <c r="A69" s="27">
        <f t="shared" si="0"/>
        <v>50</v>
      </c>
      <c r="B69" s="17" t="s">
        <v>240</v>
      </c>
      <c r="C69" s="26" t="s">
        <v>246</v>
      </c>
      <c r="D69" s="18">
        <v>6637.84</v>
      </c>
      <c r="E69" s="19" t="s">
        <v>255</v>
      </c>
    </row>
    <row r="70" spans="1:5" s="28" customFormat="1" ht="108.75" customHeight="1">
      <c r="A70" s="27">
        <f t="shared" si="0"/>
        <v>51</v>
      </c>
      <c r="B70" s="17" t="s">
        <v>241</v>
      </c>
      <c r="C70" s="26" t="s">
        <v>246</v>
      </c>
      <c r="D70" s="18">
        <v>6018.6</v>
      </c>
      <c r="E70" s="19" t="s">
        <v>248</v>
      </c>
    </row>
    <row r="71" spans="1:5" s="28" customFormat="1" ht="108.75" customHeight="1">
      <c r="A71" s="27">
        <f t="shared" si="0"/>
        <v>52</v>
      </c>
      <c r="B71" s="17" t="s">
        <v>242</v>
      </c>
      <c r="C71" s="26" t="s">
        <v>246</v>
      </c>
      <c r="D71" s="18">
        <v>8634.2000000000007</v>
      </c>
      <c r="E71" s="19" t="s">
        <v>249</v>
      </c>
    </row>
    <row r="72" spans="1:5" s="20" customFormat="1" ht="108.75" customHeight="1">
      <c r="A72" s="16">
        <f t="shared" si="0"/>
        <v>53</v>
      </c>
      <c r="B72" s="17" t="s">
        <v>243</v>
      </c>
      <c r="C72" s="26" t="s">
        <v>13</v>
      </c>
      <c r="D72" s="18">
        <v>11128.07</v>
      </c>
      <c r="E72" s="19" t="s">
        <v>268</v>
      </c>
    </row>
    <row r="73" spans="1:5" s="20" customFormat="1" ht="108.75" customHeight="1">
      <c r="A73" s="16">
        <f t="shared" si="0"/>
        <v>54</v>
      </c>
      <c r="B73" s="17" t="s">
        <v>53</v>
      </c>
      <c r="C73" s="26" t="s">
        <v>245</v>
      </c>
      <c r="D73" s="18">
        <v>9000</v>
      </c>
      <c r="E73" s="19" t="s">
        <v>269</v>
      </c>
    </row>
    <row r="74" spans="1:5" s="20" customFormat="1" ht="108.75" customHeight="1">
      <c r="A74" s="16">
        <f t="shared" si="0"/>
        <v>55</v>
      </c>
      <c r="B74" s="29" t="s">
        <v>54</v>
      </c>
      <c r="C74" s="26" t="s">
        <v>245</v>
      </c>
      <c r="D74" s="30">
        <v>10000</v>
      </c>
      <c r="E74" s="31" t="s">
        <v>269</v>
      </c>
    </row>
    <row r="75" spans="1:5" s="20" customFormat="1" ht="108.75" customHeight="1">
      <c r="A75" s="16">
        <f t="shared" si="0"/>
        <v>56</v>
      </c>
      <c r="B75" s="17" t="s">
        <v>55</v>
      </c>
      <c r="C75" s="26" t="s">
        <v>245</v>
      </c>
      <c r="D75" s="18">
        <v>14000</v>
      </c>
      <c r="E75" s="19" t="s">
        <v>270</v>
      </c>
    </row>
    <row r="76" spans="1:5" s="20" customFormat="1" ht="108.75" customHeight="1">
      <c r="A76" s="16">
        <f t="shared" si="0"/>
        <v>57</v>
      </c>
      <c r="B76" s="17" t="s">
        <v>56</v>
      </c>
      <c r="C76" s="26" t="s">
        <v>245</v>
      </c>
      <c r="D76" s="18">
        <v>15000</v>
      </c>
      <c r="E76" s="19" t="s">
        <v>270</v>
      </c>
    </row>
    <row r="77" spans="1:5" s="20" customFormat="1" ht="108.75" customHeight="1">
      <c r="A77" s="16">
        <f t="shared" si="0"/>
        <v>58</v>
      </c>
      <c r="B77" s="29" t="s">
        <v>57</v>
      </c>
      <c r="C77" s="26" t="s">
        <v>245</v>
      </c>
      <c r="D77" s="30">
        <v>8000</v>
      </c>
      <c r="E77" s="31" t="s">
        <v>269</v>
      </c>
    </row>
    <row r="78" spans="1:5" s="20" customFormat="1" ht="108.75" customHeight="1">
      <c r="A78" s="16">
        <f t="shared" si="0"/>
        <v>59</v>
      </c>
      <c r="B78" s="17" t="s">
        <v>58</v>
      </c>
      <c r="C78" s="26" t="s">
        <v>245</v>
      </c>
      <c r="D78" s="18">
        <v>8000</v>
      </c>
      <c r="E78" s="19" t="s">
        <v>269</v>
      </c>
    </row>
    <row r="79" spans="1:5" s="20" customFormat="1" ht="108.75" customHeight="1">
      <c r="A79" s="16">
        <f t="shared" si="0"/>
        <v>60</v>
      </c>
      <c r="B79" s="29" t="s">
        <v>59</v>
      </c>
      <c r="C79" s="26" t="s">
        <v>245</v>
      </c>
      <c r="D79" s="30">
        <v>10000</v>
      </c>
      <c r="E79" s="31" t="s">
        <v>269</v>
      </c>
    </row>
    <row r="80" spans="1:5" s="20" customFormat="1" ht="108.75" customHeight="1">
      <c r="A80" s="16">
        <f t="shared" si="0"/>
        <v>61</v>
      </c>
      <c r="B80" s="17" t="s">
        <v>60</v>
      </c>
      <c r="C80" s="26" t="s">
        <v>245</v>
      </c>
      <c r="D80" s="18">
        <v>10000</v>
      </c>
      <c r="E80" s="19" t="s">
        <v>269</v>
      </c>
    </row>
    <row r="81" spans="1:5" s="20" customFormat="1" ht="108.75" customHeight="1">
      <c r="A81" s="16">
        <f t="shared" si="0"/>
        <v>62</v>
      </c>
      <c r="B81" s="17" t="s">
        <v>61</v>
      </c>
      <c r="C81" s="26" t="s">
        <v>245</v>
      </c>
      <c r="D81" s="18">
        <v>8000</v>
      </c>
      <c r="E81" s="19" t="s">
        <v>269</v>
      </c>
    </row>
    <row r="82" spans="1:5" s="20" customFormat="1" ht="108.75" customHeight="1">
      <c r="A82" s="16">
        <f t="shared" si="0"/>
        <v>63</v>
      </c>
      <c r="B82" s="17" t="s">
        <v>62</v>
      </c>
      <c r="C82" s="26" t="s">
        <v>245</v>
      </c>
      <c r="D82" s="18">
        <v>9000</v>
      </c>
      <c r="E82" s="19" t="s">
        <v>269</v>
      </c>
    </row>
    <row r="83" spans="1:5" s="28" customFormat="1" ht="108.75" customHeight="1">
      <c r="A83" s="27">
        <f t="shared" si="0"/>
        <v>64</v>
      </c>
      <c r="B83" s="17" t="s">
        <v>63</v>
      </c>
      <c r="C83" s="26" t="s">
        <v>245</v>
      </c>
      <c r="D83" s="18">
        <v>12000</v>
      </c>
      <c r="E83" s="19" t="s">
        <v>270</v>
      </c>
    </row>
    <row r="84" spans="1:5" s="20" customFormat="1" ht="108.75" customHeight="1">
      <c r="A84" s="16">
        <f t="shared" si="0"/>
        <v>65</v>
      </c>
      <c r="B84" s="17" t="s">
        <v>64</v>
      </c>
      <c r="C84" s="26" t="s">
        <v>245</v>
      </c>
      <c r="D84" s="18">
        <v>11000</v>
      </c>
      <c r="E84" s="19" t="s">
        <v>269</v>
      </c>
    </row>
    <row r="85" spans="1:5" s="20" customFormat="1" ht="108.75" customHeight="1">
      <c r="A85" s="16">
        <f t="shared" si="0"/>
        <v>66</v>
      </c>
      <c r="B85" s="17" t="s">
        <v>65</v>
      </c>
      <c r="C85" s="26" t="s">
        <v>245</v>
      </c>
      <c r="D85" s="18">
        <v>11000</v>
      </c>
      <c r="E85" s="19" t="s">
        <v>270</v>
      </c>
    </row>
    <row r="86" spans="1:5" s="28" customFormat="1" ht="108.75" customHeight="1">
      <c r="A86" s="27">
        <f t="shared" ref="A86:A152" si="1">A85+1</f>
        <v>67</v>
      </c>
      <c r="B86" s="29" t="s">
        <v>66</v>
      </c>
      <c r="C86" s="26" t="s">
        <v>245</v>
      </c>
      <c r="D86" s="30">
        <v>13000</v>
      </c>
      <c r="E86" s="31" t="s">
        <v>270</v>
      </c>
    </row>
    <row r="87" spans="1:5" s="20" customFormat="1" ht="108.75" customHeight="1">
      <c r="A87" s="16">
        <f t="shared" si="1"/>
        <v>68</v>
      </c>
      <c r="B87" s="17" t="s">
        <v>67</v>
      </c>
      <c r="C87" s="26" t="s">
        <v>245</v>
      </c>
      <c r="D87" s="18">
        <v>10000</v>
      </c>
      <c r="E87" s="19" t="s">
        <v>269</v>
      </c>
    </row>
    <row r="88" spans="1:5" s="28" customFormat="1" ht="108.75" customHeight="1">
      <c r="A88" s="27">
        <f t="shared" si="1"/>
        <v>69</v>
      </c>
      <c r="B88" s="17" t="s">
        <v>68</v>
      </c>
      <c r="C88" s="26" t="s">
        <v>245</v>
      </c>
      <c r="D88" s="18">
        <v>12000</v>
      </c>
      <c r="E88" s="19" t="s">
        <v>270</v>
      </c>
    </row>
    <row r="89" spans="1:5" s="20" customFormat="1" ht="108.75" customHeight="1">
      <c r="A89" s="16">
        <f t="shared" si="1"/>
        <v>70</v>
      </c>
      <c r="B89" s="17" t="s">
        <v>69</v>
      </c>
      <c r="C89" s="26" t="s">
        <v>245</v>
      </c>
      <c r="D89" s="18">
        <v>10000</v>
      </c>
      <c r="E89" s="19" t="s">
        <v>269</v>
      </c>
    </row>
    <row r="90" spans="1:5" s="20" customFormat="1" ht="108.75" customHeight="1">
      <c r="A90" s="16">
        <f t="shared" si="1"/>
        <v>71</v>
      </c>
      <c r="B90" s="17" t="s">
        <v>70</v>
      </c>
      <c r="C90" s="26" t="s">
        <v>245</v>
      </c>
      <c r="D90" s="18">
        <v>10000</v>
      </c>
      <c r="E90" s="19" t="s">
        <v>269</v>
      </c>
    </row>
    <row r="91" spans="1:5" s="20" customFormat="1" ht="108.75" customHeight="1">
      <c r="A91" s="16">
        <f t="shared" si="1"/>
        <v>72</v>
      </c>
      <c r="B91" s="17" t="s">
        <v>71</v>
      </c>
      <c r="C91" s="26" t="s">
        <v>245</v>
      </c>
      <c r="D91" s="18">
        <v>10000</v>
      </c>
      <c r="E91" s="19" t="s">
        <v>269</v>
      </c>
    </row>
    <row r="92" spans="1:5" s="20" customFormat="1" ht="108.75" customHeight="1">
      <c r="A92" s="16">
        <f t="shared" si="1"/>
        <v>73</v>
      </c>
      <c r="B92" s="17" t="s">
        <v>72</v>
      </c>
      <c r="C92" s="26" t="s">
        <v>245</v>
      </c>
      <c r="D92" s="18">
        <v>10000</v>
      </c>
      <c r="E92" s="19" t="s">
        <v>269</v>
      </c>
    </row>
    <row r="93" spans="1:5" s="20" customFormat="1" ht="108.75" customHeight="1">
      <c r="A93" s="16">
        <f t="shared" si="1"/>
        <v>74</v>
      </c>
      <c r="B93" s="17" t="s">
        <v>73</v>
      </c>
      <c r="C93" s="26" t="s">
        <v>245</v>
      </c>
      <c r="D93" s="18">
        <v>14000</v>
      </c>
      <c r="E93" s="19" t="s">
        <v>270</v>
      </c>
    </row>
    <row r="94" spans="1:5" s="20" customFormat="1" ht="108.75" customHeight="1">
      <c r="A94" s="16">
        <f t="shared" si="1"/>
        <v>75</v>
      </c>
      <c r="B94" s="17" t="s">
        <v>74</v>
      </c>
      <c r="C94" s="26" t="s">
        <v>245</v>
      </c>
      <c r="D94" s="18">
        <v>10000</v>
      </c>
      <c r="E94" s="19" t="s">
        <v>269</v>
      </c>
    </row>
    <row r="95" spans="1:5" s="20" customFormat="1" ht="108.75" customHeight="1">
      <c r="A95" s="16">
        <f t="shared" si="1"/>
        <v>76</v>
      </c>
      <c r="B95" s="17" t="s">
        <v>75</v>
      </c>
      <c r="C95" s="26" t="s">
        <v>245</v>
      </c>
      <c r="D95" s="18">
        <v>10000</v>
      </c>
      <c r="E95" s="19" t="s">
        <v>269</v>
      </c>
    </row>
    <row r="96" spans="1:5" s="28" customFormat="1" ht="108.75" customHeight="1">
      <c r="A96" s="27">
        <f t="shared" si="1"/>
        <v>77</v>
      </c>
      <c r="B96" s="17" t="s">
        <v>76</v>
      </c>
      <c r="C96" s="26" t="s">
        <v>245</v>
      </c>
      <c r="D96" s="18">
        <v>10000</v>
      </c>
      <c r="E96" s="19" t="s">
        <v>269</v>
      </c>
    </row>
    <row r="97" spans="1:5" s="20" customFormat="1" ht="108.75" customHeight="1">
      <c r="A97" s="16">
        <f t="shared" si="1"/>
        <v>78</v>
      </c>
      <c r="B97" s="17" t="s">
        <v>77</v>
      </c>
      <c r="C97" s="26" t="s">
        <v>245</v>
      </c>
      <c r="D97" s="18">
        <v>16000</v>
      </c>
      <c r="E97" s="19" t="s">
        <v>270</v>
      </c>
    </row>
    <row r="98" spans="1:5" s="20" customFormat="1" ht="108.75" customHeight="1">
      <c r="A98" s="16">
        <f t="shared" si="1"/>
        <v>79</v>
      </c>
      <c r="B98" s="21" t="s">
        <v>78</v>
      </c>
      <c r="C98" s="26" t="s">
        <v>245</v>
      </c>
      <c r="D98" s="18">
        <v>9000</v>
      </c>
      <c r="E98" s="19" t="s">
        <v>270</v>
      </c>
    </row>
    <row r="99" spans="1:5" s="20" customFormat="1" ht="108.75" customHeight="1">
      <c r="A99" s="16">
        <f t="shared" si="1"/>
        <v>80</v>
      </c>
      <c r="B99" s="21" t="s">
        <v>79</v>
      </c>
      <c r="C99" s="26" t="s">
        <v>245</v>
      </c>
      <c r="D99" s="18">
        <v>10000</v>
      </c>
      <c r="E99" s="19" t="s">
        <v>269</v>
      </c>
    </row>
    <row r="100" spans="1:5" s="20" customFormat="1" ht="108.75" customHeight="1">
      <c r="A100" s="16">
        <f t="shared" si="1"/>
        <v>81</v>
      </c>
      <c r="B100" s="32" t="s">
        <v>80</v>
      </c>
      <c r="C100" s="26" t="s">
        <v>245</v>
      </c>
      <c r="D100" s="30">
        <v>10000</v>
      </c>
      <c r="E100" s="31" t="s">
        <v>269</v>
      </c>
    </row>
    <row r="101" spans="1:5" s="20" customFormat="1" ht="108.75" customHeight="1">
      <c r="A101" s="16">
        <f t="shared" si="1"/>
        <v>82</v>
      </c>
      <c r="B101" s="21" t="s">
        <v>81</v>
      </c>
      <c r="C101" s="26" t="s">
        <v>245</v>
      </c>
      <c r="D101" s="18">
        <v>10000</v>
      </c>
      <c r="E101" s="19" t="s">
        <v>269</v>
      </c>
    </row>
    <row r="102" spans="1:5" s="20" customFormat="1" ht="108.75" customHeight="1">
      <c r="A102" s="16">
        <f t="shared" si="1"/>
        <v>83</v>
      </c>
      <c r="B102" s="21" t="s">
        <v>82</v>
      </c>
      <c r="C102" s="26" t="s">
        <v>245</v>
      </c>
      <c r="D102" s="18">
        <v>9000</v>
      </c>
      <c r="E102" s="19" t="s">
        <v>269</v>
      </c>
    </row>
    <row r="103" spans="1:5" s="20" customFormat="1" ht="108.75" customHeight="1">
      <c r="A103" s="16">
        <f t="shared" si="1"/>
        <v>84</v>
      </c>
      <c r="B103" s="21" t="s">
        <v>83</v>
      </c>
      <c r="C103" s="26" t="s">
        <v>245</v>
      </c>
      <c r="D103" s="18">
        <v>10000</v>
      </c>
      <c r="E103" s="19" t="s">
        <v>269</v>
      </c>
    </row>
    <row r="104" spans="1:5" s="20" customFormat="1" ht="108.75" customHeight="1">
      <c r="A104" s="16">
        <f t="shared" si="1"/>
        <v>85</v>
      </c>
      <c r="B104" s="21" t="s">
        <v>271</v>
      </c>
      <c r="C104" s="26" t="s">
        <v>245</v>
      </c>
      <c r="D104" s="18">
        <v>4000</v>
      </c>
      <c r="E104" s="19" t="s">
        <v>269</v>
      </c>
    </row>
    <row r="105" spans="1:5" s="20" customFormat="1" ht="108.75" customHeight="1">
      <c r="A105" s="16">
        <f t="shared" si="1"/>
        <v>86</v>
      </c>
      <c r="B105" s="21" t="s">
        <v>271</v>
      </c>
      <c r="C105" s="26" t="s">
        <v>245</v>
      </c>
      <c r="D105" s="18">
        <v>8000</v>
      </c>
      <c r="E105" s="19" t="s">
        <v>269</v>
      </c>
    </row>
    <row r="106" spans="1:5" s="20" customFormat="1" ht="108.75" customHeight="1">
      <c r="A106" s="16">
        <f t="shared" si="1"/>
        <v>87</v>
      </c>
      <c r="B106" s="21" t="s">
        <v>84</v>
      </c>
      <c r="C106" s="26" t="s">
        <v>245</v>
      </c>
      <c r="D106" s="18">
        <v>10000</v>
      </c>
      <c r="E106" s="19" t="s">
        <v>269</v>
      </c>
    </row>
    <row r="107" spans="1:5" s="20" customFormat="1" ht="108.75" customHeight="1">
      <c r="A107" s="16">
        <f t="shared" si="1"/>
        <v>88</v>
      </c>
      <c r="B107" s="21" t="s">
        <v>85</v>
      </c>
      <c r="C107" s="26" t="s">
        <v>245</v>
      </c>
      <c r="D107" s="18">
        <v>10000</v>
      </c>
      <c r="E107" s="19" t="s">
        <v>269</v>
      </c>
    </row>
    <row r="108" spans="1:5" s="28" customFormat="1" ht="108.75" customHeight="1">
      <c r="A108" s="27">
        <f t="shared" si="1"/>
        <v>89</v>
      </c>
      <c r="B108" s="21" t="s">
        <v>86</v>
      </c>
      <c r="C108" s="26" t="s">
        <v>245</v>
      </c>
      <c r="D108" s="18">
        <v>10000</v>
      </c>
      <c r="E108" s="19" t="s">
        <v>269</v>
      </c>
    </row>
    <row r="109" spans="1:5" s="20" customFormat="1" ht="108.75" customHeight="1">
      <c r="A109" s="16">
        <f t="shared" si="1"/>
        <v>90</v>
      </c>
      <c r="B109" s="21" t="s">
        <v>87</v>
      </c>
      <c r="C109" s="26" t="s">
        <v>245</v>
      </c>
      <c r="D109" s="18">
        <v>10000</v>
      </c>
      <c r="E109" s="19" t="s">
        <v>269</v>
      </c>
    </row>
    <row r="110" spans="1:5" s="20" customFormat="1" ht="108.75" customHeight="1">
      <c r="A110" s="16">
        <f t="shared" si="1"/>
        <v>91</v>
      </c>
      <c r="B110" s="21" t="s">
        <v>88</v>
      </c>
      <c r="C110" s="26" t="s">
        <v>245</v>
      </c>
      <c r="D110" s="18">
        <v>9000</v>
      </c>
      <c r="E110" s="19" t="s">
        <v>269</v>
      </c>
    </row>
    <row r="111" spans="1:5" s="20" customFormat="1" ht="108.75" customHeight="1">
      <c r="A111" s="16">
        <f t="shared" si="1"/>
        <v>92</v>
      </c>
      <c r="B111" s="21" t="s">
        <v>89</v>
      </c>
      <c r="C111" s="26" t="s">
        <v>245</v>
      </c>
      <c r="D111" s="18">
        <v>14000</v>
      </c>
      <c r="E111" s="19" t="s">
        <v>270</v>
      </c>
    </row>
    <row r="112" spans="1:5" s="20" customFormat="1" ht="108.75" customHeight="1">
      <c r="A112" s="16">
        <f t="shared" si="1"/>
        <v>93</v>
      </c>
      <c r="B112" s="32" t="s">
        <v>90</v>
      </c>
      <c r="C112" s="26" t="s">
        <v>245</v>
      </c>
      <c r="D112" s="30">
        <v>8000</v>
      </c>
      <c r="E112" s="31" t="s">
        <v>269</v>
      </c>
    </row>
    <row r="113" spans="1:5" s="20" customFormat="1" ht="108.75" customHeight="1">
      <c r="A113" s="16">
        <f t="shared" si="1"/>
        <v>94</v>
      </c>
      <c r="B113" s="21" t="s">
        <v>91</v>
      </c>
      <c r="C113" s="26" t="s">
        <v>245</v>
      </c>
      <c r="D113" s="18">
        <v>8000</v>
      </c>
      <c r="E113" s="19" t="s">
        <v>269</v>
      </c>
    </row>
    <row r="114" spans="1:5" s="20" customFormat="1" ht="108.75" customHeight="1">
      <c r="A114" s="16">
        <f t="shared" si="1"/>
        <v>95</v>
      </c>
      <c r="B114" s="21" t="s">
        <v>92</v>
      </c>
      <c r="C114" s="26" t="s">
        <v>245</v>
      </c>
      <c r="D114" s="18">
        <v>10000</v>
      </c>
      <c r="E114" s="19" t="s">
        <v>269</v>
      </c>
    </row>
    <row r="115" spans="1:5" s="20" customFormat="1" ht="108.75" customHeight="1">
      <c r="A115" s="16">
        <f t="shared" si="1"/>
        <v>96</v>
      </c>
      <c r="B115" s="21" t="s">
        <v>93</v>
      </c>
      <c r="C115" s="26" t="s">
        <v>245</v>
      </c>
      <c r="D115" s="18">
        <v>14000</v>
      </c>
      <c r="E115" s="19" t="s">
        <v>270</v>
      </c>
    </row>
    <row r="116" spans="1:5" s="20" customFormat="1" ht="108.75" customHeight="1">
      <c r="A116" s="16">
        <f t="shared" si="1"/>
        <v>97</v>
      </c>
      <c r="B116" s="21" t="s">
        <v>94</v>
      </c>
      <c r="C116" s="26" t="s">
        <v>245</v>
      </c>
      <c r="D116" s="18">
        <v>10000</v>
      </c>
      <c r="E116" s="19" t="s">
        <v>269</v>
      </c>
    </row>
    <row r="117" spans="1:5" s="20" customFormat="1" ht="108.75" customHeight="1">
      <c r="A117" s="16">
        <f t="shared" si="1"/>
        <v>98</v>
      </c>
      <c r="B117" s="21" t="s">
        <v>95</v>
      </c>
      <c r="C117" s="26" t="s">
        <v>245</v>
      </c>
      <c r="D117" s="18">
        <v>10000</v>
      </c>
      <c r="E117" s="19" t="s">
        <v>269</v>
      </c>
    </row>
    <row r="118" spans="1:5" s="20" customFormat="1" ht="108.75" customHeight="1">
      <c r="A118" s="16">
        <f t="shared" si="1"/>
        <v>99</v>
      </c>
      <c r="B118" s="21" t="s">
        <v>96</v>
      </c>
      <c r="C118" s="26" t="s">
        <v>245</v>
      </c>
      <c r="D118" s="18">
        <v>10000</v>
      </c>
      <c r="E118" s="19" t="s">
        <v>269</v>
      </c>
    </row>
    <row r="119" spans="1:5" s="20" customFormat="1" ht="108.75" customHeight="1">
      <c r="A119" s="16">
        <f t="shared" si="1"/>
        <v>100</v>
      </c>
      <c r="B119" s="21" t="s">
        <v>97</v>
      </c>
      <c r="C119" s="26" t="s">
        <v>245</v>
      </c>
      <c r="D119" s="18">
        <v>14000</v>
      </c>
      <c r="E119" s="19" t="s">
        <v>270</v>
      </c>
    </row>
    <row r="120" spans="1:5" s="20" customFormat="1" ht="108.75" customHeight="1">
      <c r="A120" s="16">
        <f t="shared" si="1"/>
        <v>101</v>
      </c>
      <c r="B120" s="21" t="s">
        <v>98</v>
      </c>
      <c r="C120" s="26" t="s">
        <v>245</v>
      </c>
      <c r="D120" s="18">
        <v>10000</v>
      </c>
      <c r="E120" s="19" t="s">
        <v>269</v>
      </c>
    </row>
    <row r="121" spans="1:5" s="28" customFormat="1" ht="108.75" customHeight="1">
      <c r="A121" s="27">
        <f t="shared" si="1"/>
        <v>102</v>
      </c>
      <c r="B121" s="21" t="s">
        <v>99</v>
      </c>
      <c r="C121" s="26" t="s">
        <v>245</v>
      </c>
      <c r="D121" s="18">
        <v>10000</v>
      </c>
      <c r="E121" s="19" t="s">
        <v>269</v>
      </c>
    </row>
    <row r="122" spans="1:5" s="20" customFormat="1" ht="108.75" customHeight="1">
      <c r="A122" s="16">
        <f t="shared" si="1"/>
        <v>103</v>
      </c>
      <c r="B122" s="21" t="s">
        <v>100</v>
      </c>
      <c r="C122" s="26" t="s">
        <v>245</v>
      </c>
      <c r="D122" s="18">
        <v>10000</v>
      </c>
      <c r="E122" s="19" t="s">
        <v>269</v>
      </c>
    </row>
    <row r="123" spans="1:5" s="20" customFormat="1" ht="108.75" customHeight="1">
      <c r="A123" s="16">
        <f t="shared" si="1"/>
        <v>104</v>
      </c>
      <c r="B123" s="21" t="s">
        <v>101</v>
      </c>
      <c r="C123" s="26" t="s">
        <v>245</v>
      </c>
      <c r="D123" s="18">
        <v>10000</v>
      </c>
      <c r="E123" s="19" t="s">
        <v>269</v>
      </c>
    </row>
    <row r="124" spans="1:5" s="20" customFormat="1" ht="108.75" customHeight="1">
      <c r="A124" s="16">
        <f t="shared" si="1"/>
        <v>105</v>
      </c>
      <c r="B124" s="32" t="s">
        <v>102</v>
      </c>
      <c r="C124" s="26" t="s">
        <v>245</v>
      </c>
      <c r="D124" s="30">
        <v>8000</v>
      </c>
      <c r="E124" s="31" t="s">
        <v>269</v>
      </c>
    </row>
    <row r="125" spans="1:5" s="28" customFormat="1" ht="108.75" customHeight="1">
      <c r="A125" s="27">
        <f t="shared" si="1"/>
        <v>106</v>
      </c>
      <c r="B125" s="32" t="s">
        <v>103</v>
      </c>
      <c r="C125" s="26" t="s">
        <v>245</v>
      </c>
      <c r="D125" s="30">
        <v>10000</v>
      </c>
      <c r="E125" s="31" t="s">
        <v>269</v>
      </c>
    </row>
    <row r="126" spans="1:5" s="20" customFormat="1" ht="108.75" customHeight="1">
      <c r="A126" s="16">
        <f t="shared" si="1"/>
        <v>107</v>
      </c>
      <c r="B126" s="32" t="s">
        <v>104</v>
      </c>
      <c r="C126" s="26" t="s">
        <v>245</v>
      </c>
      <c r="D126" s="30">
        <v>6000</v>
      </c>
      <c r="E126" s="31" t="s">
        <v>269</v>
      </c>
    </row>
    <row r="127" spans="1:5" s="20" customFormat="1" ht="108.75" customHeight="1">
      <c r="A127" s="16">
        <f t="shared" si="1"/>
        <v>108</v>
      </c>
      <c r="B127" s="21" t="s">
        <v>105</v>
      </c>
      <c r="C127" s="26" t="s">
        <v>245</v>
      </c>
      <c r="D127" s="18">
        <v>10000</v>
      </c>
      <c r="E127" s="19" t="s">
        <v>269</v>
      </c>
    </row>
    <row r="128" spans="1:5" s="20" customFormat="1" ht="108.75" customHeight="1">
      <c r="A128" s="16">
        <f t="shared" si="1"/>
        <v>109</v>
      </c>
      <c r="B128" s="21" t="s">
        <v>106</v>
      </c>
      <c r="C128" s="26" t="s">
        <v>245</v>
      </c>
      <c r="D128" s="18">
        <v>10000</v>
      </c>
      <c r="E128" s="19" t="s">
        <v>269</v>
      </c>
    </row>
    <row r="129" spans="1:5" s="20" customFormat="1" ht="108.75" customHeight="1">
      <c r="A129" s="16">
        <f t="shared" si="1"/>
        <v>110</v>
      </c>
      <c r="B129" s="35" t="s">
        <v>274</v>
      </c>
      <c r="C129" s="26" t="s">
        <v>245</v>
      </c>
      <c r="D129" s="18">
        <v>6000</v>
      </c>
      <c r="E129" s="19" t="s">
        <v>270</v>
      </c>
    </row>
    <row r="130" spans="1:5" s="20" customFormat="1" ht="108.75" customHeight="1">
      <c r="A130" s="16">
        <f t="shared" si="1"/>
        <v>111</v>
      </c>
      <c r="B130" s="35" t="s">
        <v>274</v>
      </c>
      <c r="C130" s="26" t="s">
        <v>245</v>
      </c>
      <c r="D130" s="18">
        <v>12000</v>
      </c>
      <c r="E130" s="19" t="s">
        <v>270</v>
      </c>
    </row>
    <row r="131" spans="1:5" s="20" customFormat="1" ht="108.75" customHeight="1">
      <c r="A131" s="16">
        <f t="shared" si="1"/>
        <v>112</v>
      </c>
      <c r="B131" s="21" t="s">
        <v>107</v>
      </c>
      <c r="C131" s="26" t="s">
        <v>245</v>
      </c>
      <c r="D131" s="18">
        <v>12000</v>
      </c>
      <c r="E131" s="19" t="s">
        <v>270</v>
      </c>
    </row>
    <row r="132" spans="1:5" s="20" customFormat="1" ht="108.75" customHeight="1">
      <c r="A132" s="16">
        <f t="shared" si="1"/>
        <v>113</v>
      </c>
      <c r="B132" s="21" t="s">
        <v>108</v>
      </c>
      <c r="C132" s="26" t="s">
        <v>245</v>
      </c>
      <c r="D132" s="18">
        <v>14000</v>
      </c>
      <c r="E132" s="19" t="s">
        <v>270</v>
      </c>
    </row>
    <row r="133" spans="1:5" s="20" customFormat="1" ht="108.75" customHeight="1">
      <c r="A133" s="16">
        <f t="shared" si="1"/>
        <v>114</v>
      </c>
      <c r="B133" s="21" t="s">
        <v>109</v>
      </c>
      <c r="C133" s="26" t="s">
        <v>245</v>
      </c>
      <c r="D133" s="18">
        <v>10000</v>
      </c>
      <c r="E133" s="19" t="s">
        <v>269</v>
      </c>
    </row>
    <row r="134" spans="1:5" s="20" customFormat="1" ht="108.75" customHeight="1">
      <c r="A134" s="16">
        <f t="shared" si="1"/>
        <v>115</v>
      </c>
      <c r="B134" s="21" t="s">
        <v>110</v>
      </c>
      <c r="C134" s="26" t="s">
        <v>245</v>
      </c>
      <c r="D134" s="18">
        <v>18000</v>
      </c>
      <c r="E134" s="19" t="s">
        <v>270</v>
      </c>
    </row>
    <row r="135" spans="1:5" s="20" customFormat="1" ht="108.75" customHeight="1">
      <c r="A135" s="16">
        <f t="shared" si="1"/>
        <v>116</v>
      </c>
      <c r="B135" s="21" t="s">
        <v>111</v>
      </c>
      <c r="C135" s="26" t="s">
        <v>245</v>
      </c>
      <c r="D135" s="18">
        <v>8000</v>
      </c>
      <c r="E135" s="19" t="s">
        <v>269</v>
      </c>
    </row>
    <row r="136" spans="1:5" s="20" customFormat="1" ht="108.75" customHeight="1">
      <c r="A136" s="16">
        <f t="shared" si="1"/>
        <v>117</v>
      </c>
      <c r="B136" s="21" t="s">
        <v>112</v>
      </c>
      <c r="C136" s="26" t="s">
        <v>245</v>
      </c>
      <c r="D136" s="18">
        <v>10000</v>
      </c>
      <c r="E136" s="19" t="s">
        <v>269</v>
      </c>
    </row>
    <row r="137" spans="1:5" s="20" customFormat="1" ht="108.75" customHeight="1">
      <c r="A137" s="16">
        <f t="shared" si="1"/>
        <v>118</v>
      </c>
      <c r="B137" s="21" t="s">
        <v>113</v>
      </c>
      <c r="C137" s="26" t="s">
        <v>245</v>
      </c>
      <c r="D137" s="18">
        <v>10000</v>
      </c>
      <c r="E137" s="19" t="s">
        <v>269</v>
      </c>
    </row>
    <row r="138" spans="1:5" s="20" customFormat="1" ht="108.75" customHeight="1">
      <c r="A138" s="16">
        <f t="shared" si="1"/>
        <v>119</v>
      </c>
      <c r="B138" s="21" t="s">
        <v>114</v>
      </c>
      <c r="C138" s="26" t="s">
        <v>245</v>
      </c>
      <c r="D138" s="18">
        <v>10000</v>
      </c>
      <c r="E138" s="19" t="s">
        <v>269</v>
      </c>
    </row>
    <row r="139" spans="1:5" s="20" customFormat="1" ht="108.75" customHeight="1">
      <c r="A139" s="16">
        <f t="shared" si="1"/>
        <v>120</v>
      </c>
      <c r="B139" s="21" t="s">
        <v>115</v>
      </c>
      <c r="C139" s="26" t="s">
        <v>245</v>
      </c>
      <c r="D139" s="18">
        <v>9000</v>
      </c>
      <c r="E139" s="19" t="s">
        <v>269</v>
      </c>
    </row>
    <row r="140" spans="1:5" s="20" customFormat="1" ht="108.75" customHeight="1">
      <c r="A140" s="16">
        <f t="shared" si="1"/>
        <v>121</v>
      </c>
      <c r="B140" s="32" t="s">
        <v>116</v>
      </c>
      <c r="C140" s="26" t="s">
        <v>245</v>
      </c>
      <c r="D140" s="30">
        <v>10000</v>
      </c>
      <c r="E140" s="31" t="s">
        <v>269</v>
      </c>
    </row>
    <row r="141" spans="1:5" s="20" customFormat="1" ht="108.75" customHeight="1">
      <c r="A141" s="16">
        <f t="shared" si="1"/>
        <v>122</v>
      </c>
      <c r="B141" s="21" t="s">
        <v>117</v>
      </c>
      <c r="C141" s="26" t="s">
        <v>245</v>
      </c>
      <c r="D141" s="18">
        <v>10000</v>
      </c>
      <c r="E141" s="19" t="s">
        <v>269</v>
      </c>
    </row>
    <row r="142" spans="1:5" s="20" customFormat="1" ht="108.75" customHeight="1">
      <c r="A142" s="16">
        <v>119</v>
      </c>
      <c r="B142" s="32" t="s">
        <v>118</v>
      </c>
      <c r="C142" s="26" t="s">
        <v>245</v>
      </c>
      <c r="D142" s="30">
        <v>10000</v>
      </c>
      <c r="E142" s="31" t="s">
        <v>269</v>
      </c>
    </row>
    <row r="143" spans="1:5" s="20" customFormat="1" ht="108.75" customHeight="1">
      <c r="A143" s="16">
        <f t="shared" si="1"/>
        <v>120</v>
      </c>
      <c r="B143" s="21" t="s">
        <v>119</v>
      </c>
      <c r="C143" s="26" t="s">
        <v>245</v>
      </c>
      <c r="D143" s="18">
        <v>11000</v>
      </c>
      <c r="E143" s="19" t="s">
        <v>270</v>
      </c>
    </row>
    <row r="144" spans="1:5" s="20" customFormat="1" ht="108.75" customHeight="1">
      <c r="A144" s="16">
        <f t="shared" si="1"/>
        <v>121</v>
      </c>
      <c r="B144" s="32" t="s">
        <v>120</v>
      </c>
      <c r="C144" s="26" t="s">
        <v>245</v>
      </c>
      <c r="D144" s="30">
        <v>11000</v>
      </c>
      <c r="E144" s="31" t="s">
        <v>270</v>
      </c>
    </row>
    <row r="145" spans="1:5" s="28" customFormat="1" ht="108.75" customHeight="1">
      <c r="A145" s="27">
        <f t="shared" si="1"/>
        <v>122</v>
      </c>
      <c r="B145" s="21" t="s">
        <v>121</v>
      </c>
      <c r="C145" s="26" t="s">
        <v>245</v>
      </c>
      <c r="D145" s="18">
        <v>14000</v>
      </c>
      <c r="E145" s="19" t="s">
        <v>270</v>
      </c>
    </row>
    <row r="146" spans="1:5" s="20" customFormat="1" ht="108.75" customHeight="1">
      <c r="A146" s="16">
        <f t="shared" si="1"/>
        <v>123</v>
      </c>
      <c r="B146" s="21" t="s">
        <v>122</v>
      </c>
      <c r="C146" s="26" t="s">
        <v>245</v>
      </c>
      <c r="D146" s="18">
        <v>10000</v>
      </c>
      <c r="E146" s="19" t="s">
        <v>269</v>
      </c>
    </row>
    <row r="147" spans="1:5" s="20" customFormat="1" ht="108.75" customHeight="1">
      <c r="A147" s="16">
        <f t="shared" si="1"/>
        <v>124</v>
      </c>
      <c r="B147" s="21" t="s">
        <v>123</v>
      </c>
      <c r="C147" s="26" t="s">
        <v>245</v>
      </c>
      <c r="D147" s="18">
        <v>10000</v>
      </c>
      <c r="E147" s="19" t="s">
        <v>270</v>
      </c>
    </row>
    <row r="148" spans="1:5" s="20" customFormat="1" ht="108.75" customHeight="1">
      <c r="A148" s="16">
        <f t="shared" si="1"/>
        <v>125</v>
      </c>
      <c r="B148" s="21" t="s">
        <v>124</v>
      </c>
      <c r="C148" s="26" t="s">
        <v>245</v>
      </c>
      <c r="D148" s="18">
        <v>12000</v>
      </c>
      <c r="E148" s="19" t="s">
        <v>270</v>
      </c>
    </row>
    <row r="149" spans="1:5" s="28" customFormat="1" ht="108.75" customHeight="1">
      <c r="A149" s="27">
        <f t="shared" si="1"/>
        <v>126</v>
      </c>
      <c r="B149" s="21" t="s">
        <v>125</v>
      </c>
      <c r="C149" s="26" t="s">
        <v>245</v>
      </c>
      <c r="D149" s="18">
        <v>10000</v>
      </c>
      <c r="E149" s="19" t="s">
        <v>269</v>
      </c>
    </row>
    <row r="150" spans="1:5" s="20" customFormat="1" ht="108.75" customHeight="1">
      <c r="A150" s="16">
        <f t="shared" si="1"/>
        <v>127</v>
      </c>
      <c r="B150" s="21" t="s">
        <v>126</v>
      </c>
      <c r="C150" s="26" t="s">
        <v>245</v>
      </c>
      <c r="D150" s="18">
        <v>10000</v>
      </c>
      <c r="E150" s="19" t="s">
        <v>269</v>
      </c>
    </row>
    <row r="151" spans="1:5" s="20" customFormat="1" ht="108.75" customHeight="1">
      <c r="A151" s="16">
        <f t="shared" si="1"/>
        <v>128</v>
      </c>
      <c r="B151" s="21" t="s">
        <v>127</v>
      </c>
      <c r="C151" s="26" t="s">
        <v>245</v>
      </c>
      <c r="D151" s="18">
        <v>14000</v>
      </c>
      <c r="E151" s="19" t="s">
        <v>270</v>
      </c>
    </row>
    <row r="152" spans="1:5" s="20" customFormat="1" ht="108.75" customHeight="1">
      <c r="A152" s="16">
        <f t="shared" si="1"/>
        <v>129</v>
      </c>
      <c r="B152" s="32" t="s">
        <v>128</v>
      </c>
      <c r="C152" s="26" t="s">
        <v>245</v>
      </c>
      <c r="D152" s="30">
        <v>10000</v>
      </c>
      <c r="E152" s="31" t="s">
        <v>269</v>
      </c>
    </row>
    <row r="153" spans="1:5" s="20" customFormat="1" ht="108.75" customHeight="1">
      <c r="A153" s="16">
        <f t="shared" ref="A153:A215" si="2">A152+1</f>
        <v>130</v>
      </c>
      <c r="B153" s="21" t="s">
        <v>129</v>
      </c>
      <c r="C153" s="26" t="s">
        <v>245</v>
      </c>
      <c r="D153" s="18">
        <v>10000</v>
      </c>
      <c r="E153" s="19" t="s">
        <v>269</v>
      </c>
    </row>
    <row r="154" spans="1:5" s="20" customFormat="1" ht="108.75" customHeight="1">
      <c r="A154" s="16">
        <f t="shared" si="2"/>
        <v>131</v>
      </c>
      <c r="B154" s="21" t="s">
        <v>130</v>
      </c>
      <c r="C154" s="26" t="s">
        <v>245</v>
      </c>
      <c r="D154" s="18">
        <v>9000</v>
      </c>
      <c r="E154" s="19" t="s">
        <v>269</v>
      </c>
    </row>
    <row r="155" spans="1:5" s="20" customFormat="1" ht="108.75" customHeight="1">
      <c r="A155" s="16">
        <f t="shared" si="2"/>
        <v>132</v>
      </c>
      <c r="B155" s="21" t="s">
        <v>131</v>
      </c>
      <c r="C155" s="26" t="s">
        <v>245</v>
      </c>
      <c r="D155" s="18">
        <v>8000</v>
      </c>
      <c r="E155" s="19" t="s">
        <v>269</v>
      </c>
    </row>
    <row r="156" spans="1:5" s="20" customFormat="1" ht="108.75" customHeight="1">
      <c r="A156" s="16">
        <f t="shared" si="2"/>
        <v>133</v>
      </c>
      <c r="B156" s="21" t="s">
        <v>132</v>
      </c>
      <c r="C156" s="26" t="s">
        <v>245</v>
      </c>
      <c r="D156" s="18">
        <v>8000</v>
      </c>
      <c r="E156" s="19" t="s">
        <v>269</v>
      </c>
    </row>
    <row r="157" spans="1:5" s="28" customFormat="1" ht="108.75" customHeight="1">
      <c r="A157" s="16">
        <f t="shared" si="2"/>
        <v>134</v>
      </c>
      <c r="B157" s="21" t="s">
        <v>133</v>
      </c>
      <c r="C157" s="26" t="s">
        <v>245</v>
      </c>
      <c r="D157" s="18">
        <v>10000</v>
      </c>
      <c r="E157" s="19" t="s">
        <v>269</v>
      </c>
    </row>
    <row r="158" spans="1:5" s="20" customFormat="1" ht="108.75" customHeight="1">
      <c r="A158" s="16">
        <f t="shared" si="2"/>
        <v>135</v>
      </c>
      <c r="B158" s="21" t="s">
        <v>134</v>
      </c>
      <c r="C158" s="26" t="s">
        <v>245</v>
      </c>
      <c r="D158" s="18">
        <v>14000</v>
      </c>
      <c r="E158" s="19" t="s">
        <v>270</v>
      </c>
    </row>
    <row r="159" spans="1:5" s="20" customFormat="1" ht="108.75" customHeight="1">
      <c r="A159" s="16">
        <f t="shared" si="2"/>
        <v>136</v>
      </c>
      <c r="B159" s="22" t="s">
        <v>135</v>
      </c>
      <c r="C159" s="26" t="s">
        <v>245</v>
      </c>
      <c r="D159" s="18">
        <v>10000</v>
      </c>
      <c r="E159" s="19" t="s">
        <v>269</v>
      </c>
    </row>
    <row r="160" spans="1:5" s="20" customFormat="1" ht="108.75" customHeight="1">
      <c r="A160" s="16">
        <f t="shared" si="2"/>
        <v>137</v>
      </c>
      <c r="B160" s="22" t="s">
        <v>136</v>
      </c>
      <c r="C160" s="26" t="s">
        <v>245</v>
      </c>
      <c r="D160" s="18">
        <v>18000</v>
      </c>
      <c r="E160" s="19" t="s">
        <v>270</v>
      </c>
    </row>
    <row r="161" spans="1:5" s="20" customFormat="1" ht="108.75" customHeight="1">
      <c r="A161" s="16">
        <f t="shared" si="2"/>
        <v>138</v>
      </c>
      <c r="B161" s="33" t="s">
        <v>137</v>
      </c>
      <c r="C161" s="26" t="s">
        <v>245</v>
      </c>
      <c r="D161" s="30">
        <v>10000</v>
      </c>
      <c r="E161" s="31" t="s">
        <v>269</v>
      </c>
    </row>
    <row r="162" spans="1:5" s="20" customFormat="1" ht="108.75" customHeight="1">
      <c r="A162" s="16">
        <f t="shared" si="2"/>
        <v>139</v>
      </c>
      <c r="B162" s="22" t="s">
        <v>138</v>
      </c>
      <c r="C162" s="26" t="s">
        <v>245</v>
      </c>
      <c r="D162" s="18">
        <v>12000</v>
      </c>
      <c r="E162" s="19" t="s">
        <v>270</v>
      </c>
    </row>
    <row r="163" spans="1:5" s="20" customFormat="1" ht="108.75" customHeight="1">
      <c r="A163" s="16">
        <f t="shared" si="2"/>
        <v>140</v>
      </c>
      <c r="B163" s="22" t="s">
        <v>139</v>
      </c>
      <c r="C163" s="26" t="s">
        <v>245</v>
      </c>
      <c r="D163" s="18">
        <v>8500</v>
      </c>
      <c r="E163" s="19" t="s">
        <v>269</v>
      </c>
    </row>
    <row r="164" spans="1:5" s="20" customFormat="1" ht="108.75" customHeight="1">
      <c r="A164" s="16">
        <f t="shared" si="2"/>
        <v>141</v>
      </c>
      <c r="B164" s="22" t="s">
        <v>140</v>
      </c>
      <c r="C164" s="26" t="s">
        <v>245</v>
      </c>
      <c r="D164" s="18">
        <v>10000</v>
      </c>
      <c r="E164" s="19" t="s">
        <v>270</v>
      </c>
    </row>
    <row r="165" spans="1:5" s="20" customFormat="1" ht="108.75" customHeight="1">
      <c r="A165" s="16">
        <f t="shared" si="2"/>
        <v>142</v>
      </c>
      <c r="B165" s="22" t="s">
        <v>141</v>
      </c>
      <c r="C165" s="26" t="s">
        <v>245</v>
      </c>
      <c r="D165" s="18">
        <v>10000</v>
      </c>
      <c r="E165" s="19" t="s">
        <v>269</v>
      </c>
    </row>
    <row r="166" spans="1:5" s="20" customFormat="1" ht="108.75" customHeight="1">
      <c r="A166" s="16">
        <f t="shared" si="2"/>
        <v>143</v>
      </c>
      <c r="B166" s="22" t="s">
        <v>142</v>
      </c>
      <c r="C166" s="26" t="s">
        <v>245</v>
      </c>
      <c r="D166" s="18">
        <v>10000</v>
      </c>
      <c r="E166" s="19" t="s">
        <v>269</v>
      </c>
    </row>
    <row r="167" spans="1:5" s="20" customFormat="1" ht="108.75" customHeight="1">
      <c r="A167" s="16">
        <f t="shared" si="2"/>
        <v>144</v>
      </c>
      <c r="B167" s="22" t="s">
        <v>143</v>
      </c>
      <c r="C167" s="26" t="s">
        <v>245</v>
      </c>
      <c r="D167" s="18">
        <v>10000</v>
      </c>
      <c r="E167" s="19" t="s">
        <v>269</v>
      </c>
    </row>
    <row r="168" spans="1:5" s="20" customFormat="1" ht="108.75" customHeight="1">
      <c r="A168" s="16">
        <f t="shared" si="2"/>
        <v>145</v>
      </c>
      <c r="B168" s="22" t="s">
        <v>144</v>
      </c>
      <c r="C168" s="26" t="s">
        <v>245</v>
      </c>
      <c r="D168" s="18">
        <v>10000</v>
      </c>
      <c r="E168" s="19" t="s">
        <v>269</v>
      </c>
    </row>
    <row r="169" spans="1:5" s="20" customFormat="1" ht="108.75" customHeight="1">
      <c r="A169" s="16">
        <f t="shared" si="2"/>
        <v>146</v>
      </c>
      <c r="B169" s="22" t="s">
        <v>145</v>
      </c>
      <c r="C169" s="26" t="s">
        <v>245</v>
      </c>
      <c r="D169" s="18">
        <v>10000</v>
      </c>
      <c r="E169" s="19" t="s">
        <v>269</v>
      </c>
    </row>
    <row r="170" spans="1:5" s="20" customFormat="1" ht="108.75" customHeight="1">
      <c r="A170" s="16">
        <f t="shared" si="2"/>
        <v>147</v>
      </c>
      <c r="B170" s="22" t="s">
        <v>146</v>
      </c>
      <c r="C170" s="26" t="s">
        <v>245</v>
      </c>
      <c r="D170" s="18">
        <v>10000</v>
      </c>
      <c r="E170" s="19" t="s">
        <v>269</v>
      </c>
    </row>
    <row r="171" spans="1:5" s="20" customFormat="1" ht="108.75" customHeight="1">
      <c r="A171" s="16">
        <f t="shared" si="2"/>
        <v>148</v>
      </c>
      <c r="B171" s="22" t="s">
        <v>147</v>
      </c>
      <c r="C171" s="26" t="s">
        <v>245</v>
      </c>
      <c r="D171" s="18">
        <v>10000</v>
      </c>
      <c r="E171" s="19" t="s">
        <v>269</v>
      </c>
    </row>
    <row r="172" spans="1:5" s="20" customFormat="1" ht="108.75" customHeight="1">
      <c r="A172" s="16">
        <f t="shared" si="2"/>
        <v>149</v>
      </c>
      <c r="B172" s="22" t="s">
        <v>148</v>
      </c>
      <c r="C172" s="26" t="s">
        <v>245</v>
      </c>
      <c r="D172" s="18">
        <v>8000</v>
      </c>
      <c r="E172" s="19" t="s">
        <v>269</v>
      </c>
    </row>
    <row r="173" spans="1:5" s="20" customFormat="1" ht="108.75" customHeight="1">
      <c r="A173" s="16">
        <f t="shared" si="2"/>
        <v>150</v>
      </c>
      <c r="B173" s="22" t="s">
        <v>149</v>
      </c>
      <c r="C173" s="26" t="s">
        <v>245</v>
      </c>
      <c r="D173" s="18">
        <v>8000</v>
      </c>
      <c r="E173" s="19" t="s">
        <v>269</v>
      </c>
    </row>
    <row r="174" spans="1:5" s="20" customFormat="1" ht="108.75" customHeight="1">
      <c r="A174" s="16">
        <f t="shared" si="2"/>
        <v>151</v>
      </c>
      <c r="B174" s="33" t="s">
        <v>150</v>
      </c>
      <c r="C174" s="26" t="s">
        <v>245</v>
      </c>
      <c r="D174" s="30">
        <v>10000</v>
      </c>
      <c r="E174" s="31" t="s">
        <v>269</v>
      </c>
    </row>
    <row r="175" spans="1:5" s="20" customFormat="1" ht="108.75" customHeight="1">
      <c r="A175" s="16">
        <f t="shared" si="2"/>
        <v>152</v>
      </c>
      <c r="B175" s="22" t="s">
        <v>151</v>
      </c>
      <c r="C175" s="26" t="s">
        <v>245</v>
      </c>
      <c r="D175" s="18">
        <v>11000</v>
      </c>
      <c r="E175" s="19" t="s">
        <v>270</v>
      </c>
    </row>
    <row r="176" spans="1:5" s="20" customFormat="1" ht="108.75" customHeight="1">
      <c r="A176" s="16">
        <f t="shared" si="2"/>
        <v>153</v>
      </c>
      <c r="B176" s="22" t="s">
        <v>152</v>
      </c>
      <c r="C176" s="26" t="s">
        <v>245</v>
      </c>
      <c r="D176" s="18">
        <v>10000</v>
      </c>
      <c r="E176" s="19" t="s">
        <v>269</v>
      </c>
    </row>
    <row r="177" spans="1:5" s="20" customFormat="1" ht="108.75" customHeight="1">
      <c r="A177" s="16">
        <f t="shared" si="2"/>
        <v>154</v>
      </c>
      <c r="B177" s="22" t="s">
        <v>153</v>
      </c>
      <c r="C177" s="26" t="s">
        <v>245</v>
      </c>
      <c r="D177" s="18">
        <v>9000</v>
      </c>
      <c r="E177" s="19" t="s">
        <v>269</v>
      </c>
    </row>
    <row r="178" spans="1:5" s="20" customFormat="1" ht="108.75" customHeight="1">
      <c r="A178" s="16">
        <f t="shared" si="2"/>
        <v>155</v>
      </c>
      <c r="B178" s="33" t="s">
        <v>154</v>
      </c>
      <c r="C178" s="26" t="s">
        <v>245</v>
      </c>
      <c r="D178" s="30">
        <v>8000</v>
      </c>
      <c r="E178" s="31" t="s">
        <v>269</v>
      </c>
    </row>
    <row r="179" spans="1:5" s="20" customFormat="1" ht="108.75" customHeight="1">
      <c r="A179" s="16">
        <f t="shared" si="2"/>
        <v>156</v>
      </c>
      <c r="B179" s="22" t="s">
        <v>155</v>
      </c>
      <c r="C179" s="26" t="s">
        <v>245</v>
      </c>
      <c r="D179" s="18">
        <v>10000</v>
      </c>
      <c r="E179" s="19" t="s">
        <v>269</v>
      </c>
    </row>
    <row r="180" spans="1:5" s="20" customFormat="1" ht="108.75" customHeight="1">
      <c r="A180" s="16">
        <f t="shared" si="2"/>
        <v>157</v>
      </c>
      <c r="B180" s="22" t="s">
        <v>156</v>
      </c>
      <c r="C180" s="26" t="s">
        <v>245</v>
      </c>
      <c r="D180" s="18">
        <v>10000</v>
      </c>
      <c r="E180" s="19" t="s">
        <v>269</v>
      </c>
    </row>
    <row r="181" spans="1:5" s="20" customFormat="1" ht="108.75" customHeight="1">
      <c r="A181" s="16">
        <f t="shared" si="2"/>
        <v>158</v>
      </c>
      <c r="B181" s="22" t="s">
        <v>157</v>
      </c>
      <c r="C181" s="26" t="s">
        <v>245</v>
      </c>
      <c r="D181" s="18">
        <v>10000</v>
      </c>
      <c r="E181" s="19" t="s">
        <v>269</v>
      </c>
    </row>
    <row r="182" spans="1:5" s="20" customFormat="1" ht="108.75" customHeight="1">
      <c r="A182" s="16">
        <f t="shared" si="2"/>
        <v>159</v>
      </c>
      <c r="B182" s="22" t="s">
        <v>158</v>
      </c>
      <c r="C182" s="26" t="s">
        <v>245</v>
      </c>
      <c r="D182" s="18">
        <v>11000</v>
      </c>
      <c r="E182" s="19" t="s">
        <v>270</v>
      </c>
    </row>
    <row r="183" spans="1:5" s="20" customFormat="1" ht="108.75" customHeight="1">
      <c r="A183" s="16">
        <f t="shared" si="2"/>
        <v>160</v>
      </c>
      <c r="B183" s="22" t="s">
        <v>159</v>
      </c>
      <c r="C183" s="26" t="s">
        <v>245</v>
      </c>
      <c r="D183" s="18">
        <v>8000</v>
      </c>
      <c r="E183" s="19" t="s">
        <v>269</v>
      </c>
    </row>
    <row r="184" spans="1:5" s="20" customFormat="1" ht="108.75" customHeight="1">
      <c r="A184" s="16">
        <f t="shared" si="2"/>
        <v>161</v>
      </c>
      <c r="B184" s="22" t="s">
        <v>160</v>
      </c>
      <c r="C184" s="26" t="s">
        <v>245</v>
      </c>
      <c r="D184" s="18">
        <v>10000</v>
      </c>
      <c r="E184" s="19" t="s">
        <v>269</v>
      </c>
    </row>
    <row r="185" spans="1:5" s="20" customFormat="1" ht="108.75" customHeight="1">
      <c r="A185" s="16">
        <f t="shared" si="2"/>
        <v>162</v>
      </c>
      <c r="B185" s="22" t="s">
        <v>161</v>
      </c>
      <c r="C185" s="26" t="s">
        <v>245</v>
      </c>
      <c r="D185" s="18">
        <v>14000</v>
      </c>
      <c r="E185" s="19" t="s">
        <v>270</v>
      </c>
    </row>
    <row r="186" spans="1:5" s="20" customFormat="1" ht="108.75" customHeight="1">
      <c r="A186" s="16">
        <f t="shared" si="2"/>
        <v>163</v>
      </c>
      <c r="B186" s="22" t="s">
        <v>162</v>
      </c>
      <c r="C186" s="26" t="s">
        <v>245</v>
      </c>
      <c r="D186" s="18">
        <v>10000</v>
      </c>
      <c r="E186" s="19" t="s">
        <v>269</v>
      </c>
    </row>
    <row r="187" spans="1:5" s="20" customFormat="1" ht="108.75" customHeight="1">
      <c r="A187" s="16">
        <f t="shared" si="2"/>
        <v>164</v>
      </c>
      <c r="B187" s="22" t="s">
        <v>163</v>
      </c>
      <c r="C187" s="26" t="s">
        <v>245</v>
      </c>
      <c r="D187" s="18">
        <v>10000</v>
      </c>
      <c r="E187" s="19" t="s">
        <v>270</v>
      </c>
    </row>
    <row r="188" spans="1:5" s="20" customFormat="1" ht="108.75" customHeight="1">
      <c r="A188" s="16">
        <f t="shared" si="2"/>
        <v>165</v>
      </c>
      <c r="B188" s="22" t="s">
        <v>164</v>
      </c>
      <c r="C188" s="26" t="s">
        <v>245</v>
      </c>
      <c r="D188" s="18">
        <v>10000</v>
      </c>
      <c r="E188" s="19" t="s">
        <v>269</v>
      </c>
    </row>
    <row r="189" spans="1:5" s="20" customFormat="1" ht="108.75" customHeight="1">
      <c r="A189" s="16">
        <f>A188+1</f>
        <v>166</v>
      </c>
      <c r="B189" s="22" t="s">
        <v>165</v>
      </c>
      <c r="C189" s="26" t="s">
        <v>245</v>
      </c>
      <c r="D189" s="18">
        <v>10000</v>
      </c>
      <c r="E189" s="19" t="s">
        <v>269</v>
      </c>
    </row>
    <row r="190" spans="1:5" s="20" customFormat="1" ht="108.75" customHeight="1">
      <c r="A190" s="16">
        <f t="shared" ref="A190:A192" si="3">A189+1</f>
        <v>167</v>
      </c>
      <c r="B190" s="35" t="s">
        <v>272</v>
      </c>
      <c r="C190" s="26" t="s">
        <v>245</v>
      </c>
      <c r="D190" s="18">
        <v>4000</v>
      </c>
      <c r="E190" s="19" t="s">
        <v>269</v>
      </c>
    </row>
    <row r="191" spans="1:5" s="20" customFormat="1" ht="108.75" customHeight="1">
      <c r="A191" s="16">
        <f t="shared" si="3"/>
        <v>168</v>
      </c>
      <c r="B191" s="35" t="s">
        <v>272</v>
      </c>
      <c r="C191" s="26" t="s">
        <v>245</v>
      </c>
      <c r="D191" s="18">
        <v>8000</v>
      </c>
      <c r="E191" s="19" t="s">
        <v>269</v>
      </c>
    </row>
    <row r="192" spans="1:5" s="20" customFormat="1" ht="108.75" customHeight="1">
      <c r="A192" s="16">
        <f t="shared" si="3"/>
        <v>169</v>
      </c>
      <c r="B192" s="22" t="s">
        <v>166</v>
      </c>
      <c r="C192" s="26" t="s">
        <v>245</v>
      </c>
      <c r="D192" s="18">
        <v>8000</v>
      </c>
      <c r="E192" s="19" t="s">
        <v>269</v>
      </c>
    </row>
    <row r="193" spans="1:5" s="20" customFormat="1" ht="108.75" customHeight="1">
      <c r="A193" s="16">
        <f t="shared" si="2"/>
        <v>170</v>
      </c>
      <c r="B193" s="22" t="s">
        <v>167</v>
      </c>
      <c r="C193" s="26" t="s">
        <v>245</v>
      </c>
      <c r="D193" s="18">
        <v>10000</v>
      </c>
      <c r="E193" s="19" t="s">
        <v>269</v>
      </c>
    </row>
    <row r="194" spans="1:5" s="20" customFormat="1" ht="108.75" customHeight="1">
      <c r="A194" s="16">
        <f t="shared" si="2"/>
        <v>171</v>
      </c>
      <c r="B194" s="22" t="s">
        <v>168</v>
      </c>
      <c r="C194" s="26" t="s">
        <v>245</v>
      </c>
      <c r="D194" s="18">
        <v>11000</v>
      </c>
      <c r="E194" s="19" t="s">
        <v>270</v>
      </c>
    </row>
    <row r="195" spans="1:5" s="20" customFormat="1" ht="108.75" customHeight="1">
      <c r="A195" s="16">
        <f t="shared" si="2"/>
        <v>172</v>
      </c>
      <c r="B195" s="33" t="s">
        <v>169</v>
      </c>
      <c r="C195" s="26" t="s">
        <v>245</v>
      </c>
      <c r="D195" s="30">
        <v>10000</v>
      </c>
      <c r="E195" s="31" t="s">
        <v>269</v>
      </c>
    </row>
    <row r="196" spans="1:5" s="20" customFormat="1" ht="108.75" customHeight="1">
      <c r="A196" s="16">
        <f t="shared" si="2"/>
        <v>173</v>
      </c>
      <c r="B196" s="22" t="s">
        <v>170</v>
      </c>
      <c r="C196" s="26" t="s">
        <v>245</v>
      </c>
      <c r="D196" s="18">
        <v>10000</v>
      </c>
      <c r="E196" s="19" t="s">
        <v>269</v>
      </c>
    </row>
    <row r="197" spans="1:5" s="20" customFormat="1" ht="108.75" customHeight="1">
      <c r="A197" s="16">
        <f t="shared" si="2"/>
        <v>174</v>
      </c>
      <c r="B197" s="22" t="s">
        <v>171</v>
      </c>
      <c r="C197" s="26" t="s">
        <v>245</v>
      </c>
      <c r="D197" s="18">
        <v>8000</v>
      </c>
      <c r="E197" s="19" t="s">
        <v>269</v>
      </c>
    </row>
    <row r="198" spans="1:5" s="20" customFormat="1" ht="108.75" customHeight="1">
      <c r="A198" s="16">
        <f t="shared" si="2"/>
        <v>175</v>
      </c>
      <c r="B198" s="22" t="s">
        <v>172</v>
      </c>
      <c r="C198" s="26" t="s">
        <v>245</v>
      </c>
      <c r="D198" s="18">
        <v>10000</v>
      </c>
      <c r="E198" s="19" t="s">
        <v>269</v>
      </c>
    </row>
    <row r="199" spans="1:5" s="20" customFormat="1" ht="108.75" customHeight="1">
      <c r="A199" s="16">
        <f t="shared" si="2"/>
        <v>176</v>
      </c>
      <c r="B199" s="33" t="s">
        <v>173</v>
      </c>
      <c r="C199" s="26" t="s">
        <v>245</v>
      </c>
      <c r="D199" s="30">
        <v>10000</v>
      </c>
      <c r="E199" s="31" t="s">
        <v>269</v>
      </c>
    </row>
    <row r="200" spans="1:5" s="20" customFormat="1" ht="108.75" customHeight="1">
      <c r="A200" s="16">
        <f t="shared" si="2"/>
        <v>177</v>
      </c>
      <c r="B200" s="22" t="s">
        <v>174</v>
      </c>
      <c r="C200" s="26" t="s">
        <v>245</v>
      </c>
      <c r="D200" s="18">
        <v>10000</v>
      </c>
      <c r="E200" s="19" t="s">
        <v>269</v>
      </c>
    </row>
    <row r="201" spans="1:5" s="20" customFormat="1" ht="108.75" customHeight="1">
      <c r="A201" s="16">
        <f t="shared" si="2"/>
        <v>178</v>
      </c>
      <c r="B201" s="22" t="s">
        <v>175</v>
      </c>
      <c r="C201" s="26" t="s">
        <v>245</v>
      </c>
      <c r="D201" s="18">
        <v>11000</v>
      </c>
      <c r="E201" s="19" t="s">
        <v>270</v>
      </c>
    </row>
    <row r="202" spans="1:5" s="20" customFormat="1" ht="108.75" customHeight="1">
      <c r="A202" s="16">
        <f t="shared" si="2"/>
        <v>179</v>
      </c>
      <c r="B202" s="22" t="s">
        <v>176</v>
      </c>
      <c r="C202" s="26" t="s">
        <v>245</v>
      </c>
      <c r="D202" s="18">
        <v>8000</v>
      </c>
      <c r="E202" s="19" t="s">
        <v>269</v>
      </c>
    </row>
    <row r="203" spans="1:5" s="20" customFormat="1" ht="108.75" customHeight="1">
      <c r="A203" s="16">
        <f t="shared" si="2"/>
        <v>180</v>
      </c>
      <c r="B203" s="33" t="s">
        <v>177</v>
      </c>
      <c r="C203" s="26" t="s">
        <v>245</v>
      </c>
      <c r="D203" s="30">
        <v>10000</v>
      </c>
      <c r="E203" s="31" t="s">
        <v>269</v>
      </c>
    </row>
    <row r="204" spans="1:5" s="20" customFormat="1" ht="108.75" customHeight="1">
      <c r="A204" s="16">
        <f t="shared" si="2"/>
        <v>181</v>
      </c>
      <c r="B204" s="22" t="s">
        <v>178</v>
      </c>
      <c r="C204" s="26" t="s">
        <v>245</v>
      </c>
      <c r="D204" s="18">
        <v>10000</v>
      </c>
      <c r="E204" s="19" t="s">
        <v>269</v>
      </c>
    </row>
    <row r="205" spans="1:5" s="20" customFormat="1" ht="108.75" customHeight="1">
      <c r="A205" s="16">
        <f t="shared" si="2"/>
        <v>182</v>
      </c>
      <c r="B205" s="22" t="s">
        <v>179</v>
      </c>
      <c r="C205" s="26" t="s">
        <v>245</v>
      </c>
      <c r="D205" s="18">
        <v>10000</v>
      </c>
      <c r="E205" s="19" t="s">
        <v>269</v>
      </c>
    </row>
    <row r="206" spans="1:5" s="20" customFormat="1" ht="108.75" customHeight="1">
      <c r="A206" s="16">
        <f t="shared" si="2"/>
        <v>183</v>
      </c>
      <c r="B206" s="22" t="s">
        <v>180</v>
      </c>
      <c r="C206" s="26" t="s">
        <v>245</v>
      </c>
      <c r="D206" s="18">
        <v>10000</v>
      </c>
      <c r="E206" s="19" t="s">
        <v>270</v>
      </c>
    </row>
    <row r="207" spans="1:5" s="20" customFormat="1" ht="108.75" customHeight="1">
      <c r="A207" s="16">
        <f t="shared" si="2"/>
        <v>184</v>
      </c>
      <c r="B207" s="22" t="s">
        <v>181</v>
      </c>
      <c r="C207" s="26" t="s">
        <v>245</v>
      </c>
      <c r="D207" s="18">
        <v>8000</v>
      </c>
      <c r="E207" s="19" t="s">
        <v>269</v>
      </c>
    </row>
    <row r="208" spans="1:5" s="20" customFormat="1" ht="108.75" customHeight="1">
      <c r="A208" s="16">
        <f t="shared" si="2"/>
        <v>185</v>
      </c>
      <c r="B208" s="22" t="s">
        <v>182</v>
      </c>
      <c r="C208" s="26" t="s">
        <v>245</v>
      </c>
      <c r="D208" s="18">
        <v>11000</v>
      </c>
      <c r="E208" s="19" t="s">
        <v>269</v>
      </c>
    </row>
    <row r="209" spans="1:5" s="20" customFormat="1" ht="108.75" customHeight="1">
      <c r="A209" s="16">
        <f t="shared" si="2"/>
        <v>186</v>
      </c>
      <c r="B209" s="22" t="s">
        <v>183</v>
      </c>
      <c r="C209" s="26" t="s">
        <v>245</v>
      </c>
      <c r="D209" s="18">
        <v>10000</v>
      </c>
      <c r="E209" s="19" t="s">
        <v>269</v>
      </c>
    </row>
    <row r="210" spans="1:5" s="20" customFormat="1" ht="108.75" customHeight="1">
      <c r="A210" s="16">
        <f t="shared" si="2"/>
        <v>187</v>
      </c>
      <c r="B210" s="22" t="s">
        <v>184</v>
      </c>
      <c r="C210" s="26" t="s">
        <v>245</v>
      </c>
      <c r="D210" s="18">
        <v>10000</v>
      </c>
      <c r="E210" s="19" t="s">
        <v>269</v>
      </c>
    </row>
    <row r="211" spans="1:5" s="20" customFormat="1" ht="108.75" customHeight="1">
      <c r="A211" s="16">
        <f t="shared" si="2"/>
        <v>188</v>
      </c>
      <c r="B211" s="29" t="s">
        <v>273</v>
      </c>
      <c r="C211" s="26" t="s">
        <v>245</v>
      </c>
      <c r="D211" s="18">
        <v>10000</v>
      </c>
      <c r="E211" s="31" t="s">
        <v>270</v>
      </c>
    </row>
    <row r="212" spans="1:5" s="20" customFormat="1" ht="108.75" customHeight="1">
      <c r="A212" s="16">
        <f t="shared" si="2"/>
        <v>189</v>
      </c>
      <c r="B212" s="29" t="s">
        <v>273</v>
      </c>
      <c r="C212" s="26" t="s">
        <v>245</v>
      </c>
      <c r="D212" s="18">
        <v>20000</v>
      </c>
      <c r="E212" s="31" t="s">
        <v>270</v>
      </c>
    </row>
    <row r="213" spans="1:5" s="20" customFormat="1" ht="108.75" customHeight="1">
      <c r="A213" s="16">
        <f t="shared" si="2"/>
        <v>190</v>
      </c>
      <c r="B213" s="22" t="s">
        <v>185</v>
      </c>
      <c r="C213" s="26" t="s">
        <v>245</v>
      </c>
      <c r="D213" s="18">
        <v>12000</v>
      </c>
      <c r="E213" s="19" t="s">
        <v>269</v>
      </c>
    </row>
    <row r="214" spans="1:5" s="20" customFormat="1" ht="108.75" customHeight="1">
      <c r="A214" s="16">
        <f t="shared" si="2"/>
        <v>191</v>
      </c>
      <c r="B214" s="33" t="s">
        <v>186</v>
      </c>
      <c r="C214" s="26" t="s">
        <v>245</v>
      </c>
      <c r="D214" s="30">
        <v>15000</v>
      </c>
      <c r="E214" s="31" t="s">
        <v>270</v>
      </c>
    </row>
    <row r="215" spans="1:5" s="20" customFormat="1" ht="108.75" customHeight="1">
      <c r="A215" s="16">
        <f t="shared" si="2"/>
        <v>192</v>
      </c>
      <c r="B215" s="22" t="s">
        <v>187</v>
      </c>
      <c r="C215" s="26" t="s">
        <v>245</v>
      </c>
      <c r="D215" s="18">
        <v>11000</v>
      </c>
      <c r="E215" s="19" t="s">
        <v>270</v>
      </c>
    </row>
    <row r="216" spans="1:5" s="20" customFormat="1" ht="48" customHeight="1">
      <c r="A216" s="51" t="s">
        <v>52</v>
      </c>
      <c r="B216" s="52"/>
      <c r="C216" s="53"/>
      <c r="D216" s="19">
        <f>SUM(D20:D215)</f>
        <v>1938795.2700000003</v>
      </c>
      <c r="E216" s="19"/>
    </row>
  </sheetData>
  <autoFilter ref="B19:E216" xr:uid="{93A4F5ED-1431-4E75-A093-F389911F8FE9}">
    <sortState xmlns:xlrd2="http://schemas.microsoft.com/office/spreadsheetml/2017/richdata2" ref="B20:E216">
      <sortCondition ref="C19:C216"/>
    </sortState>
  </autoFilter>
  <mergeCells count="21">
    <mergeCell ref="A10:B10"/>
    <mergeCell ref="A11:B11"/>
    <mergeCell ref="A12:B12"/>
    <mergeCell ref="A13:B13"/>
    <mergeCell ref="A14:B14"/>
    <mergeCell ref="A7:C7"/>
    <mergeCell ref="A8:C8"/>
    <mergeCell ref="A9:E9"/>
    <mergeCell ref="A216:C216"/>
    <mergeCell ref="A15:B15"/>
    <mergeCell ref="A16:B16"/>
    <mergeCell ref="A17:B17"/>
    <mergeCell ref="A18:E18"/>
    <mergeCell ref="C10:E10"/>
    <mergeCell ref="C11:E11"/>
    <mergeCell ref="C12:E12"/>
    <mergeCell ref="C13:E13"/>
    <mergeCell ref="C14:E14"/>
    <mergeCell ref="C15:E15"/>
    <mergeCell ref="C16:E16"/>
    <mergeCell ref="C17:E17"/>
  </mergeCells>
  <printOptions horizontalCentered="1"/>
  <pageMargins left="0.39370078740157483" right="0.39370078740157483" top="0.59055118110236227" bottom="0.39370078740157483" header="0.51181102362204722" footer="0.51181102362204722"/>
  <pageSetup scale="58" fitToHeight="0" orientation="portrait" horizontalDpi="1200" verticalDpi="1200" r:id="rId1"/>
  <headerFooter>
    <oddFooter>&amp;C&amp;P de &amp;N</oddFooter>
  </headerFooter>
  <ignoredErrors>
    <ignoredError sqref="C213:C215 C20:C103 C131:C189 C192:C210 C106:C128 C129:C130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79DA5E-0446-436E-B538-57D3C1157CBB}">
  <sheetPr>
    <pageSetUpPr fitToPage="1"/>
  </sheetPr>
  <dimension ref="B6:G28"/>
  <sheetViews>
    <sheetView showGridLines="0" topLeftCell="A7" zoomScale="110" zoomScaleNormal="110" zoomScaleSheetLayoutView="100" workbookViewId="0">
      <selection activeCell="L13" sqref="L13"/>
    </sheetView>
  </sheetViews>
  <sheetFormatPr baseColWidth="10" defaultRowHeight="15"/>
  <cols>
    <col min="1" max="1" width="0.42578125" customWidth="1"/>
    <col min="2" max="2" width="7.5703125" customWidth="1"/>
    <col min="3" max="3" width="41.140625" hidden="1" customWidth="1"/>
    <col min="4" max="4" width="5.42578125" style="13" customWidth="1"/>
    <col min="5" max="5" width="20.28515625" customWidth="1"/>
    <col min="6" max="6" width="20.7109375" customWidth="1"/>
    <col min="7" max="7" width="12.5703125" bestFit="1" customWidth="1"/>
  </cols>
  <sheetData>
    <row r="6" spans="2:7" ht="15.75" customHeight="1">
      <c r="B6" s="39" t="s">
        <v>30</v>
      </c>
      <c r="C6" s="39"/>
      <c r="D6" s="39"/>
      <c r="E6" s="39"/>
      <c r="F6" s="39"/>
      <c r="G6" s="39"/>
    </row>
    <row r="7" spans="2:7" ht="15.75" customHeight="1">
      <c r="B7" s="39" t="s">
        <v>42</v>
      </c>
      <c r="C7" s="39"/>
      <c r="D7" s="39"/>
      <c r="E7" s="39"/>
      <c r="F7" s="39"/>
      <c r="G7" s="39"/>
    </row>
    <row r="8" spans="2:7" ht="15.75" customHeight="1">
      <c r="B8" s="39" t="s">
        <v>2</v>
      </c>
      <c r="C8" s="39"/>
      <c r="D8" s="39"/>
      <c r="E8" s="39"/>
      <c r="F8" s="39"/>
      <c r="G8" s="39"/>
    </row>
    <row r="9" spans="2:7" ht="15.75" customHeight="1">
      <c r="B9" s="39"/>
      <c r="C9" s="39"/>
      <c r="D9" s="39"/>
      <c r="E9" s="39"/>
      <c r="F9" s="39"/>
      <c r="G9" s="39"/>
    </row>
    <row r="10" spans="2:7" ht="18.75" customHeight="1">
      <c r="B10" s="40" t="s">
        <v>4</v>
      </c>
      <c r="C10" s="40" t="s">
        <v>5</v>
      </c>
      <c r="D10" s="40" t="s">
        <v>6</v>
      </c>
      <c r="E10" s="40" t="s">
        <v>7</v>
      </c>
      <c r="F10" s="40" t="s">
        <v>8</v>
      </c>
      <c r="G10" s="40" t="s">
        <v>10</v>
      </c>
    </row>
    <row r="11" spans="2:7" ht="16.5" customHeight="1">
      <c r="B11" s="40"/>
      <c r="C11" s="40"/>
      <c r="D11" s="40"/>
      <c r="E11" s="40"/>
      <c r="F11" s="40"/>
      <c r="G11" s="40"/>
    </row>
    <row r="12" spans="2:7" ht="39.75" customHeight="1">
      <c r="B12" s="7">
        <v>1</v>
      </c>
      <c r="C12" s="15"/>
      <c r="D12" s="9">
        <v>106</v>
      </c>
      <c r="E12" s="10" t="s">
        <v>30</v>
      </c>
      <c r="F12" s="10" t="s">
        <v>38</v>
      </c>
      <c r="G12" s="11"/>
    </row>
    <row r="13" spans="2:7" ht="39.75" customHeight="1">
      <c r="B13" s="7">
        <v>2</v>
      </c>
      <c r="C13" s="15"/>
      <c r="D13" s="9">
        <v>106</v>
      </c>
      <c r="E13" s="10" t="s">
        <v>30</v>
      </c>
      <c r="F13" s="10" t="s">
        <v>43</v>
      </c>
      <c r="G13" s="11"/>
    </row>
    <row r="14" spans="2:7" ht="39.75" customHeight="1">
      <c r="B14" s="7">
        <v>3</v>
      </c>
      <c r="C14" s="15"/>
      <c r="D14" s="9">
        <v>106</v>
      </c>
      <c r="E14" s="10" t="s">
        <v>30</v>
      </c>
      <c r="F14" s="10" t="s">
        <v>47</v>
      </c>
      <c r="G14" s="11"/>
    </row>
    <row r="15" spans="2:7" ht="39.75" customHeight="1">
      <c r="B15" s="7">
        <v>4</v>
      </c>
      <c r="C15" s="15"/>
      <c r="D15" s="9">
        <v>106</v>
      </c>
      <c r="E15" s="10" t="s">
        <v>30</v>
      </c>
      <c r="F15" s="10" t="s">
        <v>49</v>
      </c>
      <c r="G15" s="11"/>
    </row>
    <row r="16" spans="2:7" ht="39.75" customHeight="1">
      <c r="B16" s="7">
        <v>5</v>
      </c>
      <c r="C16" s="15"/>
      <c r="D16" s="9">
        <v>106</v>
      </c>
      <c r="E16" s="10" t="s">
        <v>30</v>
      </c>
      <c r="F16" s="10" t="s">
        <v>48</v>
      </c>
      <c r="G16" s="11"/>
    </row>
    <row r="17" spans="2:7" ht="39.75" customHeight="1">
      <c r="B17" s="7">
        <v>6</v>
      </c>
      <c r="D17" s="9">
        <v>106</v>
      </c>
      <c r="E17" s="10" t="s">
        <v>30</v>
      </c>
      <c r="F17" s="10" t="s">
        <v>39</v>
      </c>
      <c r="G17" s="11"/>
    </row>
    <row r="18" spans="2:7" ht="39.75" customHeight="1">
      <c r="B18" s="7">
        <v>7</v>
      </c>
      <c r="C18" s="15"/>
      <c r="D18" s="9">
        <v>106</v>
      </c>
      <c r="E18" s="10" t="s">
        <v>30</v>
      </c>
      <c r="F18" s="10" t="s">
        <v>46</v>
      </c>
      <c r="G18" s="11"/>
    </row>
    <row r="19" spans="2:7" ht="41.25" customHeight="1">
      <c r="B19" s="7">
        <v>8</v>
      </c>
      <c r="D19" s="9">
        <v>106</v>
      </c>
      <c r="E19" s="10" t="s">
        <v>30</v>
      </c>
      <c r="F19" s="10" t="s">
        <v>35</v>
      </c>
      <c r="G19" s="11"/>
    </row>
    <row r="20" spans="2:7" ht="37.5" customHeight="1">
      <c r="B20" s="7">
        <v>9</v>
      </c>
      <c r="D20" s="9">
        <v>106</v>
      </c>
      <c r="E20" s="10" t="s">
        <v>30</v>
      </c>
      <c r="F20" s="10" t="s">
        <v>44</v>
      </c>
      <c r="G20" s="11"/>
    </row>
    <row r="21" spans="2:7" ht="31.5">
      <c r="B21" s="7">
        <v>10</v>
      </c>
      <c r="D21" s="9">
        <v>106</v>
      </c>
      <c r="E21" s="10" t="s">
        <v>30</v>
      </c>
      <c r="F21" s="10" t="s">
        <v>36</v>
      </c>
      <c r="G21" s="11"/>
    </row>
    <row r="22" spans="2:7" ht="31.5">
      <c r="B22" s="7">
        <v>11</v>
      </c>
      <c r="D22" s="9">
        <v>106</v>
      </c>
      <c r="E22" s="10" t="s">
        <v>30</v>
      </c>
      <c r="F22" s="10" t="s">
        <v>37</v>
      </c>
      <c r="G22" s="11"/>
    </row>
    <row r="23" spans="2:7" ht="31.5">
      <c r="B23" s="7">
        <v>12</v>
      </c>
      <c r="D23" s="9">
        <v>106</v>
      </c>
      <c r="E23" s="10" t="s">
        <v>30</v>
      </c>
      <c r="F23" s="10" t="s">
        <v>45</v>
      </c>
      <c r="G23" s="11"/>
    </row>
    <row r="24" spans="2:7" ht="31.5">
      <c r="B24" s="7">
        <v>13</v>
      </c>
      <c r="D24" s="9">
        <v>106</v>
      </c>
      <c r="E24" s="10" t="s">
        <v>30</v>
      </c>
      <c r="F24" s="10" t="s">
        <v>33</v>
      </c>
      <c r="G24" s="11"/>
    </row>
    <row r="25" spans="2:7" ht="31.5">
      <c r="B25" s="7">
        <v>14</v>
      </c>
      <c r="D25" s="9">
        <v>106</v>
      </c>
      <c r="E25" s="10" t="s">
        <v>30</v>
      </c>
      <c r="F25" s="10" t="s">
        <v>51</v>
      </c>
      <c r="G25" s="11"/>
    </row>
    <row r="26" spans="2:7" ht="31.5">
      <c r="B26" s="7">
        <v>15</v>
      </c>
      <c r="D26" s="9">
        <v>106</v>
      </c>
      <c r="E26" s="10" t="s">
        <v>30</v>
      </c>
      <c r="F26" s="10" t="s">
        <v>40</v>
      </c>
      <c r="G26" s="11"/>
    </row>
    <row r="27" spans="2:7" ht="31.5">
      <c r="B27" s="7">
        <v>16</v>
      </c>
      <c r="D27" s="9">
        <v>106</v>
      </c>
      <c r="E27" s="10" t="s">
        <v>30</v>
      </c>
      <c r="F27" s="10" t="s">
        <v>41</v>
      </c>
      <c r="G27" s="11"/>
    </row>
    <row r="28" spans="2:7" ht="31.5">
      <c r="B28" s="7">
        <v>17</v>
      </c>
      <c r="D28" s="9">
        <v>106</v>
      </c>
      <c r="E28" s="10" t="s">
        <v>30</v>
      </c>
      <c r="F28" s="10" t="s">
        <v>50</v>
      </c>
      <c r="G28" s="11"/>
    </row>
  </sheetData>
  <mergeCells count="10">
    <mergeCell ref="B6:G6"/>
    <mergeCell ref="B7:G7"/>
    <mergeCell ref="B8:G8"/>
    <mergeCell ref="B9:G9"/>
    <mergeCell ref="B10:B11"/>
    <mergeCell ref="C10:C11"/>
    <mergeCell ref="D10:D11"/>
    <mergeCell ref="E10:E11"/>
    <mergeCell ref="F10:F11"/>
    <mergeCell ref="G10:G11"/>
  </mergeCells>
  <printOptions horizontalCentered="1"/>
  <pageMargins left="0" right="0" top="0.59055118110236227" bottom="0.39370078740157483" header="0.51181102362204722" footer="0.51181102362204722"/>
  <pageSetup paperSize="14" fitToHeight="0" orientation="portrait" horizontalDpi="1200" verticalDpi="1200" r:id="rId1"/>
  <headerFooter>
    <oddFooter>&amp;C&amp;P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Consolidado</vt:lpstr>
      <vt:lpstr>MAYO</vt:lpstr>
      <vt:lpstr>Consolidado  (2)</vt:lpstr>
      <vt:lpstr>Consolidado!Títulos_a_imprimir</vt:lpstr>
      <vt:lpstr>'Consolidado  (2)'!Títulos_a_imprimir</vt:lpstr>
      <vt:lpstr>MAYO!Títulos_a_imprimir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Angela Huergo Paz</dc:creator>
  <cp:lastModifiedBy>Hesler Orlando Soto Morales</cp:lastModifiedBy>
  <cp:lastPrinted>2026-06-05T15:14:10Z</cp:lastPrinted>
  <dcterms:created xsi:type="dcterms:W3CDTF">2024-08-30T15:37:41Z</dcterms:created>
  <dcterms:modified xsi:type="dcterms:W3CDTF">2026-07-08T14:24:07Z</dcterms:modified>
</cp:coreProperties>
</file>