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zlam\Documents\AÑO 2025\ACCESO A LA INFORMACIÓN PUBLICA\MARZO\"/>
    </mc:Choice>
  </mc:AlternateContent>
  <xr:revisionPtr revIDLastSave="0" documentId="8_{69755D48-16FF-44E8-9C18-9DCE0C2CCA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I18" i="1"/>
  <c r="I14" i="1"/>
  <c r="I10" i="1"/>
  <c r="I9" i="1"/>
  <c r="J33" i="1"/>
  <c r="J32" i="1"/>
  <c r="J28" i="1"/>
  <c r="J27" i="1"/>
  <c r="J26" i="1"/>
  <c r="J25" i="1"/>
  <c r="J24" i="1"/>
  <c r="J23" i="1"/>
  <c r="J21" i="1"/>
  <c r="J20" i="1"/>
  <c r="J19" i="1"/>
  <c r="J17" i="1"/>
  <c r="J16" i="1"/>
  <c r="J15" i="1"/>
  <c r="J13" i="1"/>
  <c r="J12" i="1"/>
  <c r="J11" i="1"/>
  <c r="F31" i="1" l="1"/>
  <c r="F18" i="1"/>
  <c r="F14" i="1"/>
  <c r="F10" i="1"/>
  <c r="F9" i="1" s="1"/>
  <c r="K33" i="1"/>
  <c r="K32" i="1"/>
  <c r="K28" i="1"/>
  <c r="K27" i="1"/>
  <c r="K26" i="1"/>
  <c r="K25" i="1"/>
  <c r="K21" i="1"/>
  <c r="K20" i="1"/>
  <c r="K19" i="1"/>
  <c r="K16" i="1"/>
  <c r="K13" i="1"/>
  <c r="K12" i="1"/>
  <c r="K11" i="1"/>
  <c r="H14" i="1"/>
  <c r="H10" i="1"/>
  <c r="H31" i="1"/>
  <c r="H18" i="1"/>
  <c r="H9" i="1" s="1"/>
  <c r="K24" i="1"/>
  <c r="K23" i="1"/>
  <c r="K17" i="1"/>
  <c r="K15" i="1"/>
  <c r="G31" i="1"/>
  <c r="J31" i="1" s="1"/>
  <c r="G18" i="1"/>
  <c r="J18" i="1" s="1"/>
  <c r="G14" i="1"/>
  <c r="J14" i="1" s="1"/>
  <c r="G10" i="1"/>
  <c r="J10" i="1" s="1"/>
  <c r="K10" i="1" l="1"/>
  <c r="K18" i="1"/>
  <c r="K31" i="1"/>
  <c r="K14" i="1"/>
  <c r="G9" i="1"/>
  <c r="J9" i="1" s="1"/>
  <c r="K9" i="1" l="1"/>
</calcChain>
</file>

<file path=xl/sharedStrings.xml><?xml version="1.0" encoding="utf-8"?>
<sst xmlns="http://schemas.openxmlformats.org/spreadsheetml/2006/main" count="73" uniqueCount="57">
  <si>
    <t xml:space="preserve">        MINISTERIO DE ECONOMÍA 
MATRIZ DE PLANIFICACIÓN, POA 2025</t>
  </si>
  <si>
    <t xml:space="preserve">PROGRAMA 15: ASISTENCIA Y PROTECCIÓN AL CONSUMIDOR Y SUPERVISIÓN DEL COMERCIO INTERNO </t>
  </si>
  <si>
    <t xml:space="preserve">OBJETIVO OPERATIVO </t>
  </si>
  <si>
    <t xml:space="preserve">Promover la calidad en los bienes y servicios para satisfacción del consumidor. </t>
  </si>
  <si>
    <t xml:space="preserve">RESULTADO INSTITUCIONAL </t>
  </si>
  <si>
    <t>Para el 2025, se ha incrementado en 42.0 puntos porcentuales el número de consumidores y usuarios atendidos sobre sus derechos y obligaciones (Línea base de 40,377 en 2019 a 57,432 en 2025)</t>
  </si>
  <si>
    <t xml:space="preserve">INDICADOR </t>
  </si>
  <si>
    <t>Tasa de atención de los derechos y obligaciones del consumidor.</t>
  </si>
  <si>
    <t xml:space="preserve">Acción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</si>
  <si>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</si>
  <si>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Actividad </t>
  </si>
  <si>
    <t xml:space="preserve"> Servicios de Asistencia, Protección y Educación al Consumidor.</t>
  </si>
  <si>
    <t>No.</t>
  </si>
  <si>
    <t xml:space="preserve">PRODUCTO </t>
  </si>
  <si>
    <t>SUBPRODUCTO</t>
  </si>
  <si>
    <t xml:space="preserve">ACCIONES </t>
  </si>
  <si>
    <t>UNIDAD DE MEDIDA</t>
  </si>
  <si>
    <t xml:space="preserve">META INICIAL </t>
  </si>
  <si>
    <t>ENERO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</si>
  <si>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</si>
  <si>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</si>
  <si>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</si>
  <si>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Consumidores beneficiados con servicios de asistencia, protección y educación sobre sus derechos y obligaciones </t>
  </si>
  <si>
    <t xml:space="preserve">Persona </t>
  </si>
  <si>
    <t xml:space="preserve">Consumidores y usuarios capacitados sobre derechos  y obligaciones  
</t>
  </si>
  <si>
    <t xml:space="preserve">Personas capacitadas </t>
  </si>
  <si>
    <t>Persona</t>
  </si>
  <si>
    <t>Personas capacitadas en servicios financieros</t>
  </si>
  <si>
    <t xml:space="preserve">Asesorías técnicas sobre derechos y obligaciones </t>
  </si>
  <si>
    <t xml:space="preserve">Empresas beneficiadas con resoluciones de autorización de instrumentos de control  </t>
  </si>
  <si>
    <t xml:space="preserve">Entidad </t>
  </si>
  <si>
    <t xml:space="preserve">Autorización de libro de quejas </t>
  </si>
  <si>
    <t xml:space="preserve">Resolución de autorización de contratos de adhesión </t>
  </si>
  <si>
    <t xml:space="preserve">Verificación de certificados de Calibración de instrumentos de medición y pesaje </t>
  </si>
  <si>
    <t xml:space="preserve">Consumidores y usuarios beneficiados con servicios de  atención y resolución de quejas </t>
  </si>
  <si>
    <t>Resolución de quejas de distintas actividades económicas</t>
  </si>
  <si>
    <t>Resolución de quejas de servicios financieros</t>
  </si>
  <si>
    <t xml:space="preserve">Consumidores y usuarios informados sobre derechos y obligaciones en materia de consumo   </t>
  </si>
  <si>
    <t>0</t>
  </si>
  <si>
    <t xml:space="preserve">Registro y base de datos de quejas recibidas y recepción de expedientes de instrumentos de mediación y pesaje y contratos de Adhesión </t>
  </si>
  <si>
    <t xml:space="preserve">Registro </t>
  </si>
  <si>
    <t>Eventos de promoción  de los derechos de los consumidores y obligaciones de los proveedores</t>
  </si>
  <si>
    <t>Evento</t>
  </si>
  <si>
    <t>Feria de Educación Financiera</t>
  </si>
  <si>
    <t>Población orientada a través de la información brindada a los medios de comunicación de las acciones de DIACO.</t>
  </si>
  <si>
    <t>Resoluciones de dirección e informes</t>
  </si>
  <si>
    <t>Documento</t>
  </si>
  <si>
    <t xml:space="preserve">Reproducción y distribución de material educativo-informativo  </t>
  </si>
  <si>
    <t xml:space="preserve">Documento 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</si>
  <si>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</si>
  <si>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</si>
  <si>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 xml:space="preserve">Supervisión a proveedores para el cumplimiento de sus obligaciones </t>
  </si>
  <si>
    <t xml:space="preserve">Evento </t>
  </si>
  <si>
    <t>Supervisión a proveedores que informan y publican sus productos y servicios que comercializan</t>
  </si>
  <si>
    <t xml:space="preserve">Supervisión a proveedores que comercializan combustibles y gas propano (GLP) en cumplimiento del Plan Centinela  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</si>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</sst>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29" x14ac:knownFonts="1"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0"/>
      <name val="Arial"/>
      <family val="2"/>
    </font>
    <font>
      <b/>
      <i/>
      <sz val="11"/>
      <name val="Times New Roman"/>
      <family val="1"/>
    </font>
    <font>
      <b/>
      <i/>
      <sz val="14"/>
      <color theme="0"/>
      <name val="Times New Roman"/>
      <family val="1"/>
    </font>
    <font>
      <b/>
      <sz val="10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0"/>
      <name val="Times New Roman"/>
      <family val="1"/>
    </font>
    <font>
      <sz val="11"/>
      <color theme="1"/>
      <name val="Candara"/>
      <family val="2"/>
    </font>
    <font>
      <b/>
      <i/>
      <sz val="9"/>
      <name val="Times New Roman"/>
      <family val="1"/>
    </font>
    <font>
      <b/>
      <i/>
      <sz val="9"/>
      <color theme="1"/>
      <name val="Candara"/>
      <family val="2"/>
    </font>
    <font>
      <b/>
      <sz val="11"/>
      <color rgb="FF000000"/>
      <name val="Times New Roman"/>
      <family val="1"/>
    </font>
    <font>
      <sz val="12"/>
      <color indexed="8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4" fillId="0" borderId="0"/>
    <xf numFmtId="0" fontId="2" fillId="0" borderId="0"/>
  </cellStyleXfs>
  <cellXfs count="67">
    <xf numFmtId="0" fontId="0" fillId="0" borderId="0" xfId="0"/>
    <xf numFmtId="0" fontId="8" fillId="3" borderId="4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 wrapText="1"/>
    </xf>
    <xf numFmtId="0" fontId="2" fillId="0" borderId="4" xfId="1" applyBorder="1"/>
    <xf numFmtId="0" fontId="11" fillId="3" borderId="4" xfId="0" applyFont="1" applyFill="1" applyBorder="1" applyAlignment="1">
      <alignment horizontal="justify" vertical="center" wrapText="1"/>
    </xf>
    <xf numFmtId="0" fontId="11" fillId="3" borderId="4" xfId="0" applyFont="1" applyFill="1" applyBorder="1" applyAlignment="1">
      <alignment vertical="top" wrapText="1"/>
    </xf>
    <xf numFmtId="0" fontId="11" fillId="3" borderId="4" xfId="0" applyFont="1" applyFill="1" applyBorder="1" applyAlignment="1">
      <alignment horizontal="center" vertical="center" wrapText="1"/>
    </xf>
    <xf numFmtId="3" fontId="12" fillId="3" borderId="4" xfId="1" applyNumberFormat="1" applyFont="1" applyFill="1" applyBorder="1" applyAlignment="1">
      <alignment vertical="top" wrapText="1"/>
    </xf>
    <xf numFmtId="0" fontId="11" fillId="3" borderId="4" xfId="0" applyFont="1" applyFill="1" applyBorder="1" applyAlignment="1">
      <alignment horizontal="justify" vertical="top" wrapText="1"/>
    </xf>
    <xf numFmtId="3" fontId="13" fillId="3" borderId="4" xfId="0" applyNumberFormat="1" applyFont="1" applyFill="1" applyBorder="1" applyAlignment="1">
      <alignment horizontal="center" vertical="center"/>
    </xf>
    <xf numFmtId="3" fontId="12" fillId="3" borderId="4" xfId="1" applyNumberFormat="1" applyFont="1" applyFill="1" applyBorder="1" applyAlignment="1">
      <alignment horizontal="center" vertical="top" wrapText="1"/>
    </xf>
    <xf numFmtId="3" fontId="16" fillId="3" borderId="4" xfId="0" applyNumberFormat="1" applyFont="1" applyFill="1" applyBorder="1" applyAlignment="1">
      <alignment horizontal="center" vertical="center" wrapText="1"/>
    </xf>
    <xf numFmtId="3" fontId="17" fillId="3" borderId="4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top" wrapText="1"/>
    </xf>
    <xf numFmtId="0" fontId="18" fillId="3" borderId="4" xfId="0" applyFont="1" applyFill="1" applyBorder="1" applyAlignment="1">
      <alignment horizontal="justify" vertical="center" wrapText="1"/>
    </xf>
    <xf numFmtId="0" fontId="18" fillId="3" borderId="4" xfId="3" applyFont="1" applyFill="1" applyBorder="1" applyAlignment="1">
      <alignment horizontal="justify" vertical="center" wrapText="1"/>
    </xf>
    <xf numFmtId="164" fontId="19" fillId="3" borderId="4" xfId="1" applyNumberFormat="1" applyFont="1" applyFill="1" applyBorder="1" applyAlignment="1">
      <alignment vertical="center" wrapText="1"/>
    </xf>
    <xf numFmtId="0" fontId="10" fillId="5" borderId="4" xfId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center" wrapText="1"/>
    </xf>
    <xf numFmtId="3" fontId="18" fillId="0" borderId="4" xfId="1" applyNumberFormat="1" applyFont="1" applyBorder="1"/>
    <xf numFmtId="0" fontId="18" fillId="0" borderId="4" xfId="1" applyFont="1" applyBorder="1"/>
    <xf numFmtId="0" fontId="23" fillId="3" borderId="4" xfId="2" applyFont="1" applyFill="1" applyBorder="1"/>
    <xf numFmtId="0" fontId="24" fillId="3" borderId="4" xfId="2" applyFont="1" applyFill="1" applyBorder="1" applyAlignment="1">
      <alignment horizontal="center"/>
    </xf>
    <xf numFmtId="3" fontId="15" fillId="3" borderId="4" xfId="0" applyNumberFormat="1" applyFont="1" applyFill="1" applyBorder="1" applyAlignment="1">
      <alignment horizontal="center" vertical="center" wrapText="1"/>
    </xf>
    <xf numFmtId="0" fontId="21" fillId="7" borderId="4" xfId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justify" vertical="center" wrapText="1"/>
    </xf>
    <xf numFmtId="0" fontId="20" fillId="7" borderId="4" xfId="1" applyFont="1" applyFill="1" applyBorder="1" applyAlignment="1">
      <alignment vertical="center" wrapText="1"/>
    </xf>
    <xf numFmtId="3" fontId="22" fillId="3" borderId="4" xfId="0" applyNumberFormat="1" applyFont="1" applyFill="1" applyBorder="1" applyAlignment="1">
      <alignment horizontal="center" vertical="center" wrapText="1"/>
    </xf>
    <xf numFmtId="9" fontId="25" fillId="3" borderId="4" xfId="1" applyNumberFormat="1" applyFont="1" applyFill="1" applyBorder="1" applyAlignment="1">
      <alignment horizontal="center" vertical="center" wrapText="1"/>
    </xf>
    <xf numFmtId="3" fontId="26" fillId="3" borderId="4" xfId="1" applyNumberFormat="1" applyFont="1" applyFill="1" applyBorder="1" applyAlignment="1">
      <alignment horizontal="center" vertical="center" wrapText="1"/>
    </xf>
    <xf numFmtId="3" fontId="27" fillId="0" borderId="4" xfId="1" applyNumberFormat="1" applyFont="1" applyBorder="1" applyAlignment="1">
      <alignment horizontal="center" vertical="center"/>
    </xf>
    <xf numFmtId="3" fontId="25" fillId="3" borderId="4" xfId="1" applyNumberFormat="1" applyFont="1" applyFill="1" applyBorder="1" applyAlignment="1">
      <alignment horizontal="center" vertical="center" wrapText="1"/>
    </xf>
    <xf numFmtId="3" fontId="28" fillId="3" borderId="4" xfId="0" applyNumberFormat="1" applyFont="1" applyFill="1" applyBorder="1" applyAlignment="1">
      <alignment horizontal="center" vertical="center"/>
    </xf>
    <xf numFmtId="2" fontId="28" fillId="3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 wrapText="1"/>
    </xf>
    <xf numFmtId="3" fontId="0" fillId="0" borderId="0" xfId="0" applyNumberFormat="1"/>
    <xf numFmtId="3" fontId="17" fillId="0" borderId="4" xfId="0" applyNumberFormat="1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/>
    </xf>
    <xf numFmtId="3" fontId="13" fillId="0" borderId="4" xfId="1" applyNumberFormat="1" applyFont="1" applyBorder="1" applyAlignment="1">
      <alignment horizontal="center" vertical="center"/>
    </xf>
    <xf numFmtId="0" fontId="7" fillId="7" borderId="5" xfId="1" applyFont="1" applyFill="1" applyBorder="1" applyAlignment="1">
      <alignment horizontal="left" vertical="center" wrapText="1"/>
    </xf>
    <xf numFmtId="0" fontId="7" fillId="7" borderId="6" xfId="1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left" vertical="center" wrapText="1"/>
    </xf>
    <xf numFmtId="0" fontId="7" fillId="7" borderId="6" xfId="0" applyFont="1" applyFill="1" applyBorder="1" applyAlignment="1">
      <alignment horizontal="left" vertical="center" wrapText="1"/>
    </xf>
    <xf numFmtId="0" fontId="7" fillId="7" borderId="7" xfId="0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left" vertical="center" wrapText="1"/>
    </xf>
    <xf numFmtId="0" fontId="5" fillId="3" borderId="6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6" borderId="5" xfId="1" applyFont="1" applyFill="1" applyBorder="1" applyAlignment="1">
      <alignment horizontal="left" vertical="center" wrapText="1"/>
    </xf>
    <xf numFmtId="0" fontId="7" fillId="6" borderId="6" xfId="1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justify" vertical="center" wrapText="1"/>
    </xf>
    <xf numFmtId="0" fontId="7" fillId="6" borderId="6" xfId="0" applyFont="1" applyFill="1" applyBorder="1" applyAlignment="1">
      <alignment horizontal="justify" vertical="center" wrapText="1"/>
    </xf>
    <xf numFmtId="0" fontId="7" fillId="6" borderId="7" xfId="0" applyFont="1" applyFill="1" applyBorder="1" applyAlignment="1">
      <alignment horizontal="justify" vertical="center" wrapText="1"/>
    </xf>
    <xf numFmtId="0" fontId="3" fillId="7" borderId="5" xfId="0" applyFont="1" applyFill="1" applyBorder="1" applyAlignment="1">
      <alignment horizontal="justify" vertical="center" wrapText="1"/>
    </xf>
    <xf numFmtId="0" fontId="3" fillId="7" borderId="6" xfId="0" applyFont="1" applyFill="1" applyBorder="1" applyAlignment="1">
      <alignment horizontal="justify" vertical="center" wrapText="1"/>
    </xf>
    <xf numFmtId="0" fontId="3" fillId="7" borderId="7" xfId="0" applyFont="1" applyFill="1" applyBorder="1" applyAlignment="1">
      <alignment horizontal="justify" vertical="center" wrapText="1"/>
    </xf>
    <xf numFmtId="0" fontId="4" fillId="4" borderId="5" xfId="1" applyFont="1" applyFill="1" applyBorder="1" applyAlignment="1">
      <alignment horizontal="left" vertical="center" wrapText="1"/>
    </xf>
    <xf numFmtId="0" fontId="4" fillId="4" borderId="6" xfId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4">
    <cellStyle name="Normal" xfId="0" builtinId="0"/>
    <cellStyle name="Normal 2 2 2" xfId="3" xr:uid="{00000000-0005-0000-0000-000001000000}"/>
    <cellStyle name="Normal 4" xfId="1" xr:uid="{00000000-0005-0000-0000-000002000000}"/>
    <cellStyle name="Normal_Xl000006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134868</xdr:colOff>
      <xdr:row>0</xdr:row>
      <xdr:rowOff>0</xdr:rowOff>
    </xdr:from>
    <xdr:ext cx="2218900" cy="695325"/>
    <xdr:pic>
      <xdr:nvPicPr>
        <xdr:cNvPr id="7" name="Imagen 6">
          <a:extLst>
            <a:ext uri="{FF2B5EF4-FFF2-40B4-BE49-F238E27FC236}">
              <a16:creationId xmlns:a16="http://schemas.microsoft.com/office/drawing/2014/main" id="{D51479A0-A717-4B12-8FFC-3FB4739226D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868" y="0"/>
          <a:ext cx="2218900" cy="6953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zoomScale="120" zoomScaleNormal="120" workbookViewId="0">
      <selection activeCell="N14" sqref="N14"/>
    </sheetView>
  </sheetViews>
  <sheetFormatPr baseColWidth="10" defaultRowHeight="15" x14ac:dyDescent="0.25"/>
  <cols>
    <col min="1" max="1" width="4.140625" customWidth="1"/>
    <col min="2" max="2" width="22.85546875" customWidth="1"/>
    <col min="3" max="3" width="26.42578125" customWidth="1"/>
    <col min="4" max="4" width="30.5703125" customWidth="1"/>
    <col min="5" max="5" width="9.85546875" customWidth="1"/>
    <col min="6" max="9" width="9.5703125" customWidth="1"/>
    <col min="10" max="10" width="12" customWidth="1"/>
    <col min="12" max="12" width="16.7109375" customWidth="1"/>
  </cols>
  <sheetData>
    <row r="1" spans="1:13" ht="42.75" customHeight="1" x14ac:dyDescent="0.25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6"/>
    </row>
    <row r="2" spans="1:13" ht="19.5" x14ac:dyDescent="0.25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60"/>
    </row>
    <row r="3" spans="1:13" ht="15.75" x14ac:dyDescent="0.25">
      <c r="A3" s="45" t="s">
        <v>2</v>
      </c>
      <c r="B3" s="46"/>
      <c r="C3" s="61" t="s">
        <v>3</v>
      </c>
      <c r="D3" s="62"/>
      <c r="E3" s="62"/>
      <c r="F3" s="62"/>
      <c r="G3" s="62"/>
      <c r="H3" s="62"/>
      <c r="I3" s="62"/>
      <c r="J3" s="62"/>
      <c r="K3" s="62"/>
      <c r="L3" s="63"/>
    </row>
    <row r="4" spans="1:13" ht="34.5" customHeight="1" x14ac:dyDescent="0.25">
      <c r="A4" s="45" t="s">
        <v>4</v>
      </c>
      <c r="B4" s="46"/>
      <c r="C4" s="61" t="s">
        <v>5</v>
      </c>
      <c r="D4" s="62"/>
      <c r="E4" s="62"/>
      <c r="F4" s="62"/>
      <c r="G4" s="62"/>
      <c r="H4" s="62"/>
      <c r="I4" s="62"/>
      <c r="J4" s="62"/>
      <c r="K4" s="62"/>
      <c r="L4" s="63"/>
    </row>
    <row r="5" spans="1:13" ht="21" customHeight="1" x14ac:dyDescent="0.25">
      <c r="A5" s="45" t="s">
        <v>6</v>
      </c>
      <c r="B5" s="46"/>
      <c r="C5" s="47" t="s">
        <v>7</v>
      </c>
      <c r="D5" s="48"/>
      <c r="E5" s="48"/>
      <c r="F5" s="48"/>
      <c r="G5" s="48"/>
      <c r="H5" s="48"/>
      <c r="I5" s="48"/>
      <c r="J5" s="48"/>
      <c r="K5" s="48"/>
      <c r="L5" s="49"/>
    </row>
    <row r="6" spans="1:13" ht="71.25" customHeight="1" x14ac:dyDescent="0.25">
      <c r="A6" s="50" t="s">
        <v>8</v>
      </c>
      <c r="B6" s="51"/>
      <c r="C6" s="52" t="s">
        <v>9</v>
      </c>
      <c r="D6" s="53"/>
      <c r="E6" s="53"/>
      <c r="F6" s="53"/>
      <c r="G6" s="53"/>
      <c r="H6" s="53"/>
      <c r="I6" s="53"/>
      <c r="J6" s="53"/>
      <c r="K6" s="53"/>
      <c r="L6" s="54"/>
    </row>
    <row r="7" spans="1:13" ht="26.25" customHeight="1" x14ac:dyDescent="0.25">
      <c r="A7" s="40" t="s">
        <v>10</v>
      </c>
      <c r="B7" s="41"/>
      <c r="C7" s="42" t="s">
        <v>11</v>
      </c>
      <c r="D7" s="43"/>
      <c r="E7" s="43"/>
      <c r="F7" s="43"/>
      <c r="G7" s="43"/>
      <c r="H7" s="43"/>
      <c r="I7" s="43"/>
      <c r="J7" s="43"/>
      <c r="K7" s="43"/>
      <c r="L7" s="44"/>
    </row>
    <row r="8" spans="1:13" ht="48" x14ac:dyDescent="0.25">
      <c r="A8" s="27" t="s">
        <v>12</v>
      </c>
      <c r="B8" s="25" t="s">
        <v>13</v>
      </c>
      <c r="C8" s="25" t="s">
        <v>14</v>
      </c>
      <c r="D8" s="25" t="s">
        <v>15</v>
      </c>
      <c r="E8" s="25" t="s">
        <v>16</v>
      </c>
      <c r="F8" s="25" t="s">
        <v>17</v>
      </c>
      <c r="G8" s="25" t="s">
        <v>18</v>
      </c>
      <c r="H8" s="25" t="s">
        <v>55</v>
      </c>
      <c r="I8" s="25" t="s">
        <v>56</v>
      </c>
      <c r="J8" s="25" t="s">
        <v>19</v>
      </c>
      <c r="K8" s="25" t="s">
        <v>20</v>
      </c>
      <c r="L8" s="25" t="s">
        <v>21</v>
      </c>
    </row>
    <row r="9" spans="1:13" ht="74.25" customHeight="1" x14ac:dyDescent="0.25">
      <c r="A9" s="19">
        <v>1</v>
      </c>
      <c r="B9" s="26" t="s">
        <v>22</v>
      </c>
      <c r="C9" s="1"/>
      <c r="D9" s="20"/>
      <c r="E9" s="2" t="s">
        <v>23</v>
      </c>
      <c r="F9" s="28">
        <f>+F10+F18+F21</f>
        <v>64883</v>
      </c>
      <c r="G9" s="28">
        <f>+G10+G18+G21</f>
        <v>4323</v>
      </c>
      <c r="H9" s="28">
        <f>+H10+H18+H21</f>
        <v>8083</v>
      </c>
      <c r="I9" s="28">
        <f>+I10+I18+I21</f>
        <v>8520</v>
      </c>
      <c r="J9" s="3">
        <f t="shared" ref="J9:J21" si="0">SUM(G9:I9)</f>
        <v>20926</v>
      </c>
      <c r="K9" s="29">
        <f t="shared" ref="K9:K21" si="1">+J9/F9</f>
        <v>0.32251899573077691</v>
      </c>
      <c r="L9" s="18"/>
    </row>
    <row r="10" spans="1:13" ht="42" customHeight="1" x14ac:dyDescent="0.25">
      <c r="A10" s="21"/>
      <c r="B10" s="1"/>
      <c r="C10" s="9" t="s">
        <v>24</v>
      </c>
      <c r="D10" s="6"/>
      <c r="E10" s="7" t="s">
        <v>23</v>
      </c>
      <c r="F10" s="28">
        <f>+F11+F12+F13</f>
        <v>51184</v>
      </c>
      <c r="G10" s="28">
        <f>+G11+G12+G13</f>
        <v>4006</v>
      </c>
      <c r="H10" s="28">
        <f>+H11+H12+H13</f>
        <v>7149</v>
      </c>
      <c r="I10" s="28">
        <f>+I11+I12+I13</f>
        <v>7609</v>
      </c>
      <c r="J10" s="3">
        <f t="shared" si="0"/>
        <v>18764</v>
      </c>
      <c r="K10" s="29">
        <f t="shared" si="1"/>
        <v>0.36659893716786496</v>
      </c>
      <c r="L10" s="8"/>
    </row>
    <row r="11" spans="1:13" ht="24" customHeight="1" x14ac:dyDescent="0.25">
      <c r="A11" s="21"/>
      <c r="B11" s="1"/>
      <c r="C11" s="9"/>
      <c r="D11" s="5" t="s">
        <v>25</v>
      </c>
      <c r="E11" s="7" t="s">
        <v>26</v>
      </c>
      <c r="F11" s="30">
        <v>23787</v>
      </c>
      <c r="G11" s="10">
        <v>579</v>
      </c>
      <c r="H11" s="10">
        <v>2045</v>
      </c>
      <c r="I11" s="10">
        <v>3343</v>
      </c>
      <c r="J11" s="12">
        <f t="shared" si="0"/>
        <v>5967</v>
      </c>
      <c r="K11" s="29">
        <f t="shared" si="1"/>
        <v>0.25085130533484679</v>
      </c>
      <c r="L11" s="8"/>
    </row>
    <row r="12" spans="1:13" ht="26.25" customHeight="1" x14ac:dyDescent="0.25">
      <c r="A12" s="21"/>
      <c r="B12" s="1"/>
      <c r="C12" s="22"/>
      <c r="D12" s="5" t="s">
        <v>27</v>
      </c>
      <c r="E12" s="7" t="s">
        <v>23</v>
      </c>
      <c r="F12" s="30">
        <v>7020</v>
      </c>
      <c r="G12" s="31">
        <v>0</v>
      </c>
      <c r="H12" s="31">
        <v>0</v>
      </c>
      <c r="I12" s="39">
        <v>681</v>
      </c>
      <c r="J12" s="24">
        <f t="shared" si="0"/>
        <v>681</v>
      </c>
      <c r="K12" s="29">
        <f t="shared" si="1"/>
        <v>9.7008547008547011E-2</v>
      </c>
      <c r="L12" s="11"/>
      <c r="M12" s="36"/>
    </row>
    <row r="13" spans="1:13" ht="27" customHeight="1" x14ac:dyDescent="0.25">
      <c r="A13" s="21"/>
      <c r="B13" s="1"/>
      <c r="C13" s="22"/>
      <c r="D13" s="5" t="s">
        <v>28</v>
      </c>
      <c r="E13" s="7" t="s">
        <v>23</v>
      </c>
      <c r="F13" s="13">
        <v>20377</v>
      </c>
      <c r="G13" s="13">
        <v>3427</v>
      </c>
      <c r="H13" s="13">
        <v>5104</v>
      </c>
      <c r="I13" s="13">
        <v>3585</v>
      </c>
      <c r="J13" s="12">
        <f t="shared" si="0"/>
        <v>12116</v>
      </c>
      <c r="K13" s="29">
        <f t="shared" si="1"/>
        <v>0.59459194189527409</v>
      </c>
      <c r="L13" s="11"/>
      <c r="M13" s="36"/>
    </row>
    <row r="14" spans="1:13" ht="48" customHeight="1" x14ac:dyDescent="0.25">
      <c r="A14" s="21"/>
      <c r="B14" s="1"/>
      <c r="C14" s="5" t="s">
        <v>29</v>
      </c>
      <c r="D14" s="35"/>
      <c r="E14" s="7" t="s">
        <v>30</v>
      </c>
      <c r="F14" s="32">
        <f>+F15+F16+F17</f>
        <v>13565</v>
      </c>
      <c r="G14" s="33">
        <f>+G15+G16+G17</f>
        <v>1013</v>
      </c>
      <c r="H14" s="33">
        <f>+H15+H16+H17</f>
        <v>1173</v>
      </c>
      <c r="I14" s="33">
        <f>+I15+I16+I17</f>
        <v>1017</v>
      </c>
      <c r="J14" s="3">
        <f t="shared" si="0"/>
        <v>3203</v>
      </c>
      <c r="K14" s="29">
        <f t="shared" si="1"/>
        <v>0.23612237375598968</v>
      </c>
      <c r="L14" s="8"/>
    </row>
    <row r="15" spans="1:13" ht="23.25" customHeight="1" x14ac:dyDescent="0.25">
      <c r="A15" s="21"/>
      <c r="B15" s="1"/>
      <c r="C15" s="1"/>
      <c r="D15" s="5" t="s">
        <v>31</v>
      </c>
      <c r="E15" s="7" t="s">
        <v>30</v>
      </c>
      <c r="F15" s="30">
        <v>10500</v>
      </c>
      <c r="G15" s="10">
        <v>627</v>
      </c>
      <c r="H15" s="10">
        <v>1084</v>
      </c>
      <c r="I15" s="10">
        <v>973</v>
      </c>
      <c r="J15" s="12">
        <f t="shared" si="0"/>
        <v>2684</v>
      </c>
      <c r="K15" s="29">
        <f t="shared" si="1"/>
        <v>0.25561904761904763</v>
      </c>
      <c r="L15" s="8"/>
    </row>
    <row r="16" spans="1:13" ht="30.75" customHeight="1" x14ac:dyDescent="0.25">
      <c r="A16" s="21"/>
      <c r="B16" s="1"/>
      <c r="C16" s="1"/>
      <c r="D16" s="5" t="s">
        <v>32</v>
      </c>
      <c r="E16" s="7" t="s">
        <v>30</v>
      </c>
      <c r="F16" s="30">
        <v>400</v>
      </c>
      <c r="G16" s="13">
        <v>18</v>
      </c>
      <c r="H16" s="13">
        <v>81</v>
      </c>
      <c r="I16" s="37">
        <v>44</v>
      </c>
      <c r="J16" s="12">
        <f t="shared" si="0"/>
        <v>143</v>
      </c>
      <c r="K16" s="29">
        <f t="shared" si="1"/>
        <v>0.35749999999999998</v>
      </c>
      <c r="L16" s="8"/>
    </row>
    <row r="17" spans="1:12" ht="42.75" customHeight="1" x14ac:dyDescent="0.25">
      <c r="A17" s="21"/>
      <c r="B17" s="1"/>
      <c r="C17" s="1"/>
      <c r="D17" s="5" t="s">
        <v>33</v>
      </c>
      <c r="E17" s="7" t="s">
        <v>30</v>
      </c>
      <c r="F17" s="30">
        <v>2665</v>
      </c>
      <c r="G17" s="10">
        <v>368</v>
      </c>
      <c r="H17" s="10">
        <v>8</v>
      </c>
      <c r="I17" s="10">
        <v>0</v>
      </c>
      <c r="J17" s="12">
        <f t="shared" si="0"/>
        <v>376</v>
      </c>
      <c r="K17" s="29">
        <f t="shared" si="1"/>
        <v>0.14108818011257035</v>
      </c>
      <c r="L17" s="11"/>
    </row>
    <row r="18" spans="1:12" ht="42" customHeight="1" x14ac:dyDescent="0.25">
      <c r="A18" s="21"/>
      <c r="B18" s="1"/>
      <c r="C18" s="5" t="s">
        <v>34</v>
      </c>
      <c r="D18" s="35"/>
      <c r="E18" s="7" t="s">
        <v>23</v>
      </c>
      <c r="F18" s="32">
        <f>+F19+F20</f>
        <v>7418</v>
      </c>
      <c r="G18" s="33">
        <f>+G19+G20</f>
        <v>317</v>
      </c>
      <c r="H18" s="33">
        <f>+H19+H20</f>
        <v>523</v>
      </c>
      <c r="I18" s="33">
        <f>+I19+I20</f>
        <v>438</v>
      </c>
      <c r="J18" s="3">
        <f t="shared" si="0"/>
        <v>1278</v>
      </c>
      <c r="K18" s="29">
        <f t="shared" si="1"/>
        <v>0.172283634402804</v>
      </c>
      <c r="L18" s="11"/>
    </row>
    <row r="19" spans="1:12" ht="29.25" customHeight="1" x14ac:dyDescent="0.25">
      <c r="A19" s="21"/>
      <c r="B19" s="1"/>
      <c r="C19" s="9"/>
      <c r="D19" s="5" t="s">
        <v>35</v>
      </c>
      <c r="E19" s="7" t="s">
        <v>26</v>
      </c>
      <c r="F19" s="30">
        <v>3925</v>
      </c>
      <c r="G19" s="13">
        <v>229</v>
      </c>
      <c r="H19" s="13">
        <v>388</v>
      </c>
      <c r="I19" s="13">
        <v>363</v>
      </c>
      <c r="J19" s="12">
        <f t="shared" si="0"/>
        <v>980</v>
      </c>
      <c r="K19" s="29">
        <f t="shared" si="1"/>
        <v>0.24968152866242038</v>
      </c>
      <c r="L19" s="11"/>
    </row>
    <row r="20" spans="1:12" ht="25.5" x14ac:dyDescent="0.25">
      <c r="A20" s="21"/>
      <c r="B20" s="1"/>
      <c r="C20" s="9"/>
      <c r="D20" s="5" t="s">
        <v>36</v>
      </c>
      <c r="E20" s="7" t="s">
        <v>26</v>
      </c>
      <c r="F20" s="30">
        <v>3493</v>
      </c>
      <c r="G20" s="10">
        <v>88</v>
      </c>
      <c r="H20" s="10">
        <v>135</v>
      </c>
      <c r="I20" s="10">
        <v>75</v>
      </c>
      <c r="J20" s="12">
        <f t="shared" si="0"/>
        <v>298</v>
      </c>
      <c r="K20" s="29">
        <f t="shared" si="1"/>
        <v>8.5313484111079307E-2</v>
      </c>
      <c r="L20" s="11"/>
    </row>
    <row r="21" spans="1:12" ht="55.5" customHeight="1" x14ac:dyDescent="0.25">
      <c r="A21" s="21"/>
      <c r="B21" s="1"/>
      <c r="C21" s="15" t="s">
        <v>37</v>
      </c>
      <c r="D21" s="35"/>
      <c r="E21" s="7" t="s">
        <v>23</v>
      </c>
      <c r="F21" s="32">
        <v>6281</v>
      </c>
      <c r="G21" s="34" t="s">
        <v>38</v>
      </c>
      <c r="H21" s="33">
        <v>411</v>
      </c>
      <c r="I21" s="33">
        <v>473</v>
      </c>
      <c r="J21" s="3">
        <f t="shared" si="0"/>
        <v>884</v>
      </c>
      <c r="K21" s="29">
        <f t="shared" si="1"/>
        <v>0.14074192007642095</v>
      </c>
      <c r="L21" s="11"/>
    </row>
    <row r="22" spans="1:12" ht="2.25" customHeight="1" x14ac:dyDescent="0.25">
      <c r="A22" s="21"/>
      <c r="B22" s="1"/>
      <c r="C22" s="15"/>
      <c r="D22" s="35"/>
      <c r="E22" s="7"/>
      <c r="F22" s="32"/>
      <c r="G22" s="34"/>
      <c r="H22" s="34"/>
      <c r="I22" s="34"/>
      <c r="J22" s="12"/>
      <c r="K22" s="29"/>
      <c r="L22" s="11"/>
    </row>
    <row r="23" spans="1:12" ht="56.25" customHeight="1" x14ac:dyDescent="0.25">
      <c r="A23" s="21"/>
      <c r="B23" s="23"/>
      <c r="C23" s="23"/>
      <c r="D23" s="16" t="s">
        <v>39</v>
      </c>
      <c r="E23" s="7" t="s">
        <v>40</v>
      </c>
      <c r="F23" s="30">
        <v>13767</v>
      </c>
      <c r="G23" s="13">
        <v>1516</v>
      </c>
      <c r="H23" s="13">
        <v>1465</v>
      </c>
      <c r="I23" s="13">
        <v>1121</v>
      </c>
      <c r="J23" s="12">
        <f t="shared" ref="J23:J28" si="2">SUM(G23:I23)</f>
        <v>4102</v>
      </c>
      <c r="K23" s="29">
        <f t="shared" ref="K23:K28" si="3">+J23/F23</f>
        <v>0.2979588871940147</v>
      </c>
      <c r="L23" s="11"/>
    </row>
    <row r="24" spans="1:12" ht="42" customHeight="1" x14ac:dyDescent="0.25">
      <c r="A24" s="21"/>
      <c r="B24" s="23"/>
      <c r="C24" s="23"/>
      <c r="D24" s="16" t="s">
        <v>41</v>
      </c>
      <c r="E24" s="7" t="s">
        <v>42</v>
      </c>
      <c r="F24" s="30">
        <v>750</v>
      </c>
      <c r="G24" s="10">
        <v>11</v>
      </c>
      <c r="H24" s="10">
        <v>42</v>
      </c>
      <c r="I24" s="10">
        <v>61</v>
      </c>
      <c r="J24" s="12">
        <f t="shared" si="2"/>
        <v>114</v>
      </c>
      <c r="K24" s="29">
        <f t="shared" si="3"/>
        <v>0.152</v>
      </c>
      <c r="L24" s="11"/>
    </row>
    <row r="25" spans="1:12" ht="27" customHeight="1" x14ac:dyDescent="0.25">
      <c r="A25" s="21"/>
      <c r="B25" s="23"/>
      <c r="C25" s="23"/>
      <c r="D25" s="16" t="s">
        <v>43</v>
      </c>
      <c r="E25" s="7" t="s">
        <v>42</v>
      </c>
      <c r="F25" s="30">
        <v>1</v>
      </c>
      <c r="G25" s="10">
        <v>0</v>
      </c>
      <c r="H25" s="10">
        <v>0</v>
      </c>
      <c r="I25" s="10">
        <v>0</v>
      </c>
      <c r="J25" s="12">
        <f t="shared" si="2"/>
        <v>0</v>
      </c>
      <c r="K25" s="29">
        <f t="shared" si="3"/>
        <v>0</v>
      </c>
      <c r="L25" s="17"/>
    </row>
    <row r="26" spans="1:12" ht="54.75" customHeight="1" x14ac:dyDescent="0.25">
      <c r="A26" s="21"/>
      <c r="B26" s="23"/>
      <c r="C26" s="23"/>
      <c r="D26" s="16" t="s">
        <v>44</v>
      </c>
      <c r="E26" s="7" t="s">
        <v>42</v>
      </c>
      <c r="F26" s="30">
        <v>1200</v>
      </c>
      <c r="G26" s="13">
        <v>109</v>
      </c>
      <c r="H26" s="13">
        <v>124</v>
      </c>
      <c r="I26" s="37">
        <v>85</v>
      </c>
      <c r="J26" s="12">
        <f t="shared" si="2"/>
        <v>318</v>
      </c>
      <c r="K26" s="29">
        <f t="shared" si="3"/>
        <v>0.26500000000000001</v>
      </c>
      <c r="L26" s="17"/>
    </row>
    <row r="27" spans="1:12" ht="32.25" customHeight="1" x14ac:dyDescent="0.25">
      <c r="A27" s="21"/>
      <c r="B27" s="23"/>
      <c r="C27" s="23"/>
      <c r="D27" s="16" t="s">
        <v>45</v>
      </c>
      <c r="E27" s="7" t="s">
        <v>46</v>
      </c>
      <c r="F27" s="30">
        <v>950</v>
      </c>
      <c r="G27" s="10">
        <v>111</v>
      </c>
      <c r="H27" s="10">
        <v>224</v>
      </c>
      <c r="I27" s="38">
        <v>290</v>
      </c>
      <c r="J27" s="12">
        <f t="shared" si="2"/>
        <v>625</v>
      </c>
      <c r="K27" s="29">
        <f t="shared" si="3"/>
        <v>0.65789473684210531</v>
      </c>
      <c r="L27" s="17"/>
    </row>
    <row r="28" spans="1:12" ht="35.25" customHeight="1" x14ac:dyDescent="0.25">
      <c r="A28" s="21"/>
      <c r="B28" s="1"/>
      <c r="C28" s="23"/>
      <c r="D28" s="16" t="s">
        <v>47</v>
      </c>
      <c r="E28" s="7" t="s">
        <v>48</v>
      </c>
      <c r="F28" s="30">
        <v>110347</v>
      </c>
      <c r="G28" s="13">
        <v>3861</v>
      </c>
      <c r="H28" s="13">
        <v>8605</v>
      </c>
      <c r="I28" s="13">
        <v>18760</v>
      </c>
      <c r="J28" s="12">
        <f t="shared" si="2"/>
        <v>31226</v>
      </c>
      <c r="K28" s="29">
        <f t="shared" si="3"/>
        <v>0.2829800538301902</v>
      </c>
      <c r="L28" s="8"/>
    </row>
    <row r="29" spans="1:12" ht="48" customHeight="1" x14ac:dyDescent="0.25">
      <c r="A29" s="40" t="s">
        <v>8</v>
      </c>
      <c r="B29" s="41"/>
      <c r="C29" s="55" t="s">
        <v>49</v>
      </c>
      <c r="D29" s="56"/>
      <c r="E29" s="56"/>
      <c r="F29" s="56"/>
      <c r="G29" s="56"/>
      <c r="H29" s="56"/>
      <c r="I29" s="56"/>
      <c r="J29" s="56"/>
      <c r="K29" s="56"/>
      <c r="L29" s="57"/>
    </row>
    <row r="30" spans="1:12" ht="23.25" customHeight="1" x14ac:dyDescent="0.25">
      <c r="A30" s="40" t="s">
        <v>10</v>
      </c>
      <c r="B30" s="41"/>
      <c r="C30" s="42" t="s">
        <v>50</v>
      </c>
      <c r="D30" s="43"/>
      <c r="E30" s="43"/>
      <c r="F30" s="43"/>
      <c r="G30" s="43"/>
      <c r="H30" s="43"/>
      <c r="I30" s="43"/>
      <c r="J30" s="43"/>
      <c r="K30" s="43"/>
      <c r="L30" s="44"/>
    </row>
    <row r="31" spans="1:12" ht="44.25" customHeight="1" x14ac:dyDescent="0.25">
      <c r="A31" s="19">
        <v>2</v>
      </c>
      <c r="B31" s="26" t="s">
        <v>51</v>
      </c>
      <c r="C31" s="4"/>
      <c r="D31" s="4"/>
      <c r="E31" s="2" t="s">
        <v>52</v>
      </c>
      <c r="F31" s="32">
        <f>+F32+F33</f>
        <v>69789</v>
      </c>
      <c r="G31" s="33">
        <f>+G32+G33</f>
        <v>2451</v>
      </c>
      <c r="H31" s="33">
        <f>+H32+H33</f>
        <v>6720</v>
      </c>
      <c r="I31" s="33">
        <f>+I32+I33</f>
        <v>5505</v>
      </c>
      <c r="J31" s="3">
        <f>SUM(G31:I31)</f>
        <v>14676</v>
      </c>
      <c r="K31" s="29">
        <f>+J31/F31</f>
        <v>0.21029102007479689</v>
      </c>
      <c r="L31" s="18"/>
    </row>
    <row r="32" spans="1:12" ht="54.75" customHeight="1" x14ac:dyDescent="0.25">
      <c r="A32" s="4"/>
      <c r="B32" s="14"/>
      <c r="C32" s="5" t="s">
        <v>53</v>
      </c>
      <c r="D32" s="6"/>
      <c r="E32" s="7" t="s">
        <v>52</v>
      </c>
      <c r="F32" s="32">
        <v>68357</v>
      </c>
      <c r="G32" s="28">
        <v>2428</v>
      </c>
      <c r="H32" s="28">
        <v>6626</v>
      </c>
      <c r="I32" s="28">
        <v>5463</v>
      </c>
      <c r="J32" s="3">
        <f>SUM(G32:I32)</f>
        <v>14517</v>
      </c>
      <c r="K32" s="29">
        <f>+J32/F32</f>
        <v>0.21237034978129526</v>
      </c>
      <c r="L32" s="11"/>
    </row>
    <row r="33" spans="1:12" ht="60.75" customHeight="1" x14ac:dyDescent="0.25">
      <c r="A33" s="4"/>
      <c r="B33" s="1"/>
      <c r="C33" s="5" t="s">
        <v>54</v>
      </c>
      <c r="D33" s="6"/>
      <c r="E33" s="7" t="s">
        <v>52</v>
      </c>
      <c r="F33" s="32">
        <v>1432</v>
      </c>
      <c r="G33" s="28">
        <v>23</v>
      </c>
      <c r="H33" s="28">
        <v>94</v>
      </c>
      <c r="I33" s="28">
        <v>42</v>
      </c>
      <c r="J33" s="3">
        <f>SUM(G33:I33)</f>
        <v>159</v>
      </c>
      <c r="K33" s="29">
        <f>+J33/F33</f>
        <v>0.11103351955307263</v>
      </c>
      <c r="L33" s="11"/>
    </row>
    <row r="35" spans="1:12" x14ac:dyDescent="0.25">
      <c r="G35" s="36"/>
    </row>
    <row r="36" spans="1:12" x14ac:dyDescent="0.25">
      <c r="G36" s="36"/>
    </row>
    <row r="37" spans="1:12" x14ac:dyDescent="0.25">
      <c r="G37" s="36"/>
    </row>
  </sheetData>
  <mergeCells count="16">
    <mergeCell ref="A2:L2"/>
    <mergeCell ref="A3:B3"/>
    <mergeCell ref="C3:L3"/>
    <mergeCell ref="A1:L1"/>
    <mergeCell ref="A4:B4"/>
    <mergeCell ref="C4:L4"/>
    <mergeCell ref="A30:B30"/>
    <mergeCell ref="C30:L30"/>
    <mergeCell ref="A7:B7"/>
    <mergeCell ref="C7:L7"/>
    <mergeCell ref="A5:B5"/>
    <mergeCell ref="C5:L5"/>
    <mergeCell ref="A6:B6"/>
    <mergeCell ref="C6:L6"/>
    <mergeCell ref="A29:B29"/>
    <mergeCell ref="C29:L29"/>
  </mergeCells>
  <printOptions horizontalCentered="1"/>
  <pageMargins left="0.51181102362204722" right="0.51181102362204722" top="0.74803149606299213" bottom="0.74803149606299213" header="0.31496062992125984" footer="0.31496062992125984"/>
  <pageSetup paperSize="345"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 Lam</dc:creator>
  <cp:lastModifiedBy>Claudia Zeta Lam</cp:lastModifiedBy>
  <cp:lastPrinted>2025-03-27T21:46:46Z</cp:lastPrinted>
  <dcterms:created xsi:type="dcterms:W3CDTF">2025-01-29T17:41:05Z</dcterms:created>
  <dcterms:modified xsi:type="dcterms:W3CDTF">2025-04-04T19:15:09Z</dcterms:modified>
</cp:coreProperties>
</file>