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lemens\Desktop\INFORMACIÓN PÚBLICA\MARZO 2025\"/>
    </mc:Choice>
  </mc:AlternateContent>
  <xr:revisionPtr revIDLastSave="0" documentId="13_ncr:1_{CEE6BD58-BC93-4757-9043-8EBBA9C9A2B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EJECUCION" sheetId="1" r:id="rId1"/>
  </sheets>
  <definedNames>
    <definedName name="_xlnm.Print_Area" localSheetId="0">EJECUCION!$B$1:$AC$32</definedName>
    <definedName name="_xlnm.Print_Titles" localSheetId="0">EJECUCION!$1:$1</definedName>
  </definedNames>
  <calcPr calcId="191029"/>
</workbook>
</file>

<file path=xl/calcChain.xml><?xml version="1.0" encoding="utf-8"?>
<calcChain xmlns="http://schemas.openxmlformats.org/spreadsheetml/2006/main">
  <c r="O17" i="1" l="1"/>
  <c r="Z17" i="1" s="1"/>
  <c r="O26" i="1" l="1"/>
  <c r="Z26" i="1" s="1"/>
  <c r="O18" i="1"/>
  <c r="O16" i="1"/>
  <c r="Y18" i="1" l="1"/>
  <c r="T18" i="1" l="1"/>
  <c r="Z18" i="1" s="1"/>
  <c r="AA18" i="1" l="1"/>
  <c r="T24" i="1" l="1"/>
  <c r="Y31" i="1" l="1"/>
  <c r="T31" i="1"/>
  <c r="O31" i="1"/>
  <c r="Y30" i="1"/>
  <c r="T30" i="1"/>
  <c r="O30" i="1"/>
  <c r="Y29" i="1"/>
  <c r="T29" i="1"/>
  <c r="O29" i="1"/>
  <c r="Y28" i="1"/>
  <c r="T28" i="1"/>
  <c r="O28" i="1"/>
  <c r="Y27" i="1"/>
  <c r="T27" i="1"/>
  <c r="O27" i="1"/>
  <c r="Y25" i="1"/>
  <c r="Z25" i="1" s="1"/>
  <c r="T25" i="1"/>
  <c r="O25" i="1"/>
  <c r="Y24" i="1"/>
  <c r="O24" i="1"/>
  <c r="Y23" i="1"/>
  <c r="T23" i="1"/>
  <c r="O23" i="1"/>
  <c r="Y22" i="1"/>
  <c r="T22" i="1"/>
  <c r="O22" i="1"/>
  <c r="Y21" i="1"/>
  <c r="T21" i="1"/>
  <c r="O21" i="1"/>
  <c r="Y20" i="1"/>
  <c r="T20" i="1"/>
  <c r="O20" i="1"/>
  <c r="Y19" i="1"/>
  <c r="T19" i="1"/>
  <c r="O19" i="1"/>
  <c r="T16" i="1"/>
  <c r="Y16" i="1" s="1"/>
  <c r="Z16" i="1" s="1"/>
  <c r="Z20" i="1" l="1"/>
  <c r="Z29" i="1"/>
  <c r="Z21" i="1"/>
  <c r="AA21" i="1" s="1"/>
  <c r="Z22" i="1"/>
  <c r="AA22" i="1" s="1"/>
  <c r="Z28" i="1"/>
  <c r="AA28" i="1" s="1"/>
  <c r="Z30" i="1"/>
  <c r="AA30" i="1" s="1"/>
  <c r="Z27" i="1"/>
  <c r="AA27" i="1" s="1"/>
  <c r="Z23" i="1"/>
  <c r="Z24" i="1"/>
  <c r="AA24" i="1" s="1"/>
  <c r="Z19" i="1"/>
  <c r="AA19" i="1" s="1"/>
  <c r="Z31" i="1"/>
  <c r="AA23" i="1"/>
  <c r="AA31" i="1"/>
  <c r="AA25" i="1"/>
  <c r="AA20" i="1"/>
  <c r="AA29" i="1"/>
  <c r="AA16" i="1"/>
</calcChain>
</file>

<file path=xl/sharedStrings.xml><?xml version="1.0" encoding="utf-8"?>
<sst xmlns="http://schemas.openxmlformats.org/spreadsheetml/2006/main" count="86" uniqueCount="71">
  <si>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</si>
  <si>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</si>
  <si>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</si>
  <si>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</si>
  <si>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</si>
  <si>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</si>
  <si>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</si>
  <si>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</si>
  <si>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</si>
  <si>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</si>
  <si>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</si>
  <si>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</si>
  <si>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</si>
  <si>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</si>
  <si>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</si>
  <si>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</si>
  <si>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</si>
  <si>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Documento </t>
  </si>
  <si>
    <t xml:space="preserve">Registro </t>
  </si>
  <si>
    <t xml:space="preserve">Registro de Sociedades Extranjeras </t>
  </si>
  <si>
    <t xml:space="preserve">Registro de cancelación de sociedades </t>
  </si>
  <si>
    <t xml:space="preserve">Registro de emisión de acciones </t>
  </si>
  <si>
    <t xml:space="preserve">Registro de actas </t>
  </si>
  <si>
    <t xml:space="preserve">Registro de Modificación de Sociedades </t>
  </si>
  <si>
    <t xml:space="preserve">Registro de modificación de  Empresas </t>
  </si>
  <si>
    <t>Registro de Auxiliares de comercio</t>
  </si>
  <si>
    <t xml:space="preserve">Registro de cancelación de empresas </t>
  </si>
  <si>
    <t xml:space="preserve">Registro de mandatos </t>
  </si>
  <si>
    <t xml:space="preserve">Registro de cancelación de auxiliares </t>
  </si>
  <si>
    <t xml:space="preserve">Cancelación de mandatos </t>
  </si>
  <si>
    <t xml:space="preserve">Cancelación de acciones </t>
  </si>
  <si>
    <t xml:space="preserve">Certificaciones a usuarios </t>
  </si>
  <si>
    <t xml:space="preserve">Emisión de  edictos </t>
  </si>
  <si>
    <t>Modificación Sociedades extranjeras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</si>
  <si>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</si>
  <si>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</si>
  <si>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</si>
  <si>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</si>
  <si>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</si>
  <si>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</si>
  <si>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</si>
  <si>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</si>
  <si>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</si>
  <si>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</si>
  <si>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</si>
  <si>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</si>
  <si>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</si>
  <si>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</si>
  <si>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</si>
  <si>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</si>
  <si>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</si>
  <si>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</si>
  <si>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</si>
  <si>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</si>
  <si>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</si>
  <si>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</si>
  <si>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</si>
  <si>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</si>
  <si>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</si>
  <si>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</si>
  <si>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</si>
  <si>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</si>
  <si>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</si>
  <si>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</si>
  <si>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>PRESUPUESTO VIGENTE 2025    EN  Q.</t>
  </si>
  <si>
    <t>Publicaciones en boletín electrónico del Registro Mercantil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</si>
  <si>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</si>
  <si>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</si>
  <si>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0</t>
  </si>
  <si>
    <t xml:space="preserve"> </t>
  </si>
  <si>
    <t>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</si>
</sst>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sz val="12"/>
      <name val="Arial"/>
      <family val="2"/>
    </font>
    <font>
      <sz val="10"/>
      <color theme="1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9" fillId="0" borderId="0">
      <alignment vertical="top"/>
    </xf>
    <xf numFmtId="43" fontId="1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>
      <alignment vertical="top"/>
    </xf>
    <xf numFmtId="0" fontId="1" fillId="0" borderId="1"/>
  </cellStyleXfs>
  <cellXfs count="99">
    <xf numFmtId="0" fontId="0" fillId="0" borderId="0" xfId="0"/>
    <xf numFmtId="0" fontId="4" fillId="0" borderId="0" xfId="1"/>
    <xf numFmtId="0" fontId="4" fillId="2" borderId="0" xfId="1" applyFill="1" applyBorder="1"/>
    <xf numFmtId="0" fontId="4" fillId="0" borderId="1" xfId="1" applyBorder="1"/>
    <xf numFmtId="0" fontId="6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4" fillId="2" borderId="0" xfId="1" applyFill="1"/>
    <xf numFmtId="0" fontId="9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9" fillId="2" borderId="1" xfId="1" applyNumberFormat="1" applyFont="1" applyFill="1" applyBorder="1" applyAlignment="1">
      <alignment horizontal="center" vertical="top" wrapText="1"/>
    </xf>
    <xf numFmtId="4" fontId="9" fillId="2" borderId="1" xfId="1" applyNumberFormat="1" applyFont="1" applyFill="1" applyBorder="1" applyAlignment="1">
      <alignment vertical="top" wrapText="1"/>
    </xf>
    <xf numFmtId="0" fontId="3" fillId="2" borderId="1" xfId="4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top"/>
    </xf>
    <xf numFmtId="3" fontId="3" fillId="2" borderId="1" xfId="4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top"/>
    </xf>
    <xf numFmtId="0" fontId="4" fillId="5" borderId="0" xfId="1" applyFill="1" applyBorder="1"/>
    <xf numFmtId="0" fontId="4" fillId="0" borderId="0" xfId="1" applyFill="1" applyBorder="1"/>
    <xf numFmtId="0" fontId="4" fillId="2" borderId="0" xfId="1" applyFill="1" applyAlignment="1">
      <alignment vertical="top"/>
    </xf>
    <xf numFmtId="3" fontId="9" fillId="2" borderId="1" xfId="1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9" fontId="9" fillId="2" borderId="1" xfId="1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5" fillId="9" borderId="4" xfId="1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justify" vertical="top" wrapText="1"/>
    </xf>
    <xf numFmtId="49" fontId="9" fillId="2" borderId="1" xfId="1" applyNumberFormat="1" applyFont="1" applyFill="1" applyBorder="1" applyAlignment="1">
      <alignment horizontal="center" vertical="top" wrapText="1"/>
    </xf>
    <xf numFmtId="3" fontId="9" fillId="2" borderId="6" xfId="1" applyNumberFormat="1" applyFont="1" applyFill="1" applyBorder="1" applyAlignment="1">
      <alignment horizontal="center" vertical="top" wrapText="1"/>
    </xf>
    <xf numFmtId="0" fontId="8" fillId="2" borderId="11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top" wrapText="1"/>
    </xf>
    <xf numFmtId="0" fontId="8" fillId="2" borderId="13" xfId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9" xfId="4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left" vertical="top" wrapText="1"/>
    </xf>
    <xf numFmtId="0" fontId="3" fillId="2" borderId="2" xfId="4" applyFont="1" applyFill="1" applyBorder="1" applyAlignment="1">
      <alignment horizontal="left" vertical="top" wrapText="1"/>
    </xf>
    <xf numFmtId="0" fontId="20" fillId="8" borderId="4" xfId="1" applyFont="1" applyFill="1" applyBorder="1" applyAlignment="1">
      <alignment horizontal="left" vertical="center"/>
    </xf>
    <xf numFmtId="0" fontId="20" fillId="8" borderId="6" xfId="1" applyFont="1" applyFill="1" applyBorder="1" applyAlignment="1">
      <alignment horizontal="left" vertical="center"/>
    </xf>
    <xf numFmtId="0" fontId="20" fillId="8" borderId="5" xfId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24" fillId="2" borderId="1" xfId="1" applyFont="1" applyFill="1" applyBorder="1" applyAlignment="1">
      <alignment horizontal="left" vertical="top" wrapText="1"/>
    </xf>
    <xf numFmtId="0" fontId="23" fillId="8" borderId="4" xfId="1" applyFont="1" applyFill="1" applyBorder="1" applyAlignment="1">
      <alignment horizontal="left" vertical="center" wrapText="1"/>
    </xf>
    <xf numFmtId="0" fontId="23" fillId="8" borderId="6" xfId="1" applyFont="1" applyFill="1" applyBorder="1" applyAlignment="1">
      <alignment horizontal="left" vertical="center" wrapText="1"/>
    </xf>
    <xf numFmtId="0" fontId="23" fillId="8" borderId="5" xfId="1" applyFont="1" applyFill="1" applyBorder="1" applyAlignment="1">
      <alignment horizontal="left" vertical="center" wrapText="1"/>
    </xf>
    <xf numFmtId="0" fontId="15" fillId="7" borderId="4" xfId="1" applyFont="1" applyFill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 wrapText="1"/>
    </xf>
    <xf numFmtId="0" fontId="15" fillId="7" borderId="5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11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top" wrapText="1"/>
    </xf>
    <xf numFmtId="0" fontId="8" fillId="2" borderId="13" xfId="1" applyFont="1" applyFill="1" applyBorder="1" applyAlignment="1">
      <alignment horizontal="center" vertical="top" wrapText="1"/>
    </xf>
    <xf numFmtId="0" fontId="16" fillId="3" borderId="10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top" wrapText="1"/>
    </xf>
    <xf numFmtId="0" fontId="14" fillId="2" borderId="1" xfId="1" applyFont="1" applyFill="1" applyBorder="1" applyAlignment="1">
      <alignment horizontal="left" vertical="center" wrapText="1"/>
    </xf>
    <xf numFmtId="0" fontId="14" fillId="2" borderId="4" xfId="1" applyFont="1" applyFill="1" applyBorder="1" applyAlignment="1">
      <alignment horizontal="left" vertical="top" wrapText="1"/>
    </xf>
    <xf numFmtId="0" fontId="14" fillId="2" borderId="6" xfId="1" applyFont="1" applyFill="1" applyBorder="1" applyAlignment="1">
      <alignment horizontal="left" vertical="top" wrapText="1"/>
    </xf>
    <xf numFmtId="0" fontId="14" fillId="2" borderId="5" xfId="1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justify" vertical="justify" wrapText="1"/>
    </xf>
    <xf numFmtId="0" fontId="13" fillId="2" borderId="6" xfId="0" applyFont="1" applyFill="1" applyBorder="1" applyAlignment="1">
      <alignment horizontal="justify" vertical="justify" wrapText="1"/>
    </xf>
    <xf numFmtId="0" fontId="13" fillId="2" borderId="5" xfId="0" applyFont="1" applyFill="1" applyBorder="1" applyAlignment="1">
      <alignment horizontal="justify" vertical="justify" wrapText="1"/>
    </xf>
    <xf numFmtId="0" fontId="25" fillId="2" borderId="4" xfId="0" applyFont="1" applyFill="1" applyBorder="1" applyAlignment="1">
      <alignment horizontal="justify" vertical="justify" wrapText="1"/>
    </xf>
    <xf numFmtId="0" fontId="22" fillId="2" borderId="6" xfId="0" applyFont="1" applyFill="1" applyBorder="1" applyAlignment="1">
      <alignment horizontal="justify" vertical="justify" wrapText="1"/>
    </xf>
    <xf numFmtId="0" fontId="22" fillId="2" borderId="5" xfId="0" applyFont="1" applyFill="1" applyBorder="1" applyAlignment="1">
      <alignment horizontal="justify" vertical="justify" wrapText="1"/>
    </xf>
    <xf numFmtId="0" fontId="13" fillId="0" borderId="4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justify" vertical="justify" wrapText="1"/>
    </xf>
    <xf numFmtId="0" fontId="15" fillId="9" borderId="4" xfId="1" applyFont="1" applyFill="1" applyBorder="1" applyAlignment="1">
      <alignment horizontal="left" vertical="center" wrapText="1"/>
    </xf>
    <xf numFmtId="0" fontId="15" fillId="9" borderId="6" xfId="1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6" xfId="0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134868</xdr:colOff>
      <xdr:row>0</xdr:row>
      <xdr:rowOff>0</xdr:rowOff>
    </xdr:from>
    <xdr:to>
      <xdr:col>5</xdr:col>
      <xdr:colOff>696418</xdr:colOff>
      <xdr:row>2</xdr:row>
      <xdr:rowOff>27230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2222103" cy="7605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showGridLines="0" showZeros="0" tabSelected="1" topLeftCell="B1" zoomScale="85" zoomScaleNormal="85" zoomScaleSheetLayoutView="113" zoomScalePageLayoutView="70" workbookViewId="0">
      <selection activeCell="E6" sqref="E6:AC6"/>
    </sheetView>
  </sheetViews>
  <sheetFormatPr baseColWidth="10" defaultColWidth="11.42578125" defaultRowHeight="12.75" x14ac:dyDescent="0.2"/>
  <cols>
    <col min="1" max="1" width="8.42578125" style="1" hidden="1" customWidth="1"/>
    <col min="2" max="2" width="4.1406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10" width="9.7109375" style="1" customWidth="1"/>
    <col min="11" max="11" width="8.42578125" style="1" customWidth="1"/>
    <col min="12" max="12" width="7.85546875" style="1" customWidth="1"/>
    <col min="13" max="13" width="7.140625" style="1" customWidth="1"/>
    <col min="14" max="14" width="6.28515625" style="1" customWidth="1"/>
    <col min="15" max="15" width="14.140625" style="1" customWidth="1"/>
    <col min="16" max="16" width="7.85546875" style="1" hidden="1" customWidth="1"/>
    <col min="17" max="17" width="7.140625" style="1" hidden="1" customWidth="1"/>
    <col min="18" max="19" width="7" style="1" hidden="1" customWidth="1"/>
    <col min="20" max="20" width="14.140625" style="1" hidden="1" customWidth="1"/>
    <col min="21" max="21" width="8.42578125" style="1" hidden="1" customWidth="1"/>
    <col min="22" max="22" width="7.5703125" style="1" hidden="1" customWidth="1"/>
    <col min="23" max="23" width="7.7109375" style="1" hidden="1" customWidth="1"/>
    <col min="24" max="24" width="7.42578125" style="1" hidden="1" customWidth="1"/>
    <col min="25" max="25" width="14.28515625" style="1" hidden="1" customWidth="1"/>
    <col min="26" max="26" width="11.140625" style="1" customWidth="1"/>
    <col min="27" max="27" width="11.42578125" style="1" customWidth="1"/>
    <col min="28" max="28" width="15" style="1" customWidth="1"/>
    <col min="29" max="29" width="19.42578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 x14ac:dyDescent="0.2">
      <c r="B1" s="66" t="s">
        <v>62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30" s="17" customFormat="1" ht="25.5" customHeight="1" x14ac:dyDescent="0.2">
      <c r="A2" s="2"/>
      <c r="B2" s="86" t="s">
        <v>61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18"/>
    </row>
    <row r="3" spans="1:30" s="2" customFormat="1" ht="29.25" customHeight="1" x14ac:dyDescent="0.2">
      <c r="B3" s="87" t="s">
        <v>47</v>
      </c>
      <c r="C3" s="87"/>
      <c r="D3" s="87"/>
      <c r="E3" s="89" t="s">
        <v>0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</row>
    <row r="4" spans="1:30" s="2" customFormat="1" ht="15" x14ac:dyDescent="0.2">
      <c r="B4" s="69" t="s">
        <v>48</v>
      </c>
      <c r="C4" s="69"/>
      <c r="D4" s="69"/>
      <c r="E4" s="90" t="s">
        <v>1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1:30" s="2" customFormat="1" ht="30.75" customHeight="1" x14ac:dyDescent="0.2">
      <c r="B5" s="88" t="s">
        <v>49</v>
      </c>
      <c r="C5" s="88"/>
      <c r="D5" s="88"/>
      <c r="E5" s="74" t="s">
        <v>34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6"/>
    </row>
    <row r="6" spans="1:30" s="2" customFormat="1" ht="197.25" customHeight="1" x14ac:dyDescent="0.2">
      <c r="B6" s="80" t="s">
        <v>2</v>
      </c>
      <c r="C6" s="81"/>
      <c r="D6" s="82"/>
      <c r="E6" s="77" t="s">
        <v>67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/>
    </row>
    <row r="7" spans="1:30" ht="15" customHeight="1" x14ac:dyDescent="0.2">
      <c r="B7" s="52" t="s">
        <v>51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4"/>
    </row>
    <row r="8" spans="1:30" s="6" customFormat="1" ht="18" customHeight="1" x14ac:dyDescent="0.2">
      <c r="B8" s="70" t="s">
        <v>42</v>
      </c>
      <c r="C8" s="70"/>
      <c r="D8" s="70"/>
      <c r="E8" s="70"/>
      <c r="F8" s="48" t="s">
        <v>50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50"/>
    </row>
    <row r="9" spans="1:30" s="6" customFormat="1" ht="27" customHeight="1" x14ac:dyDescent="0.2">
      <c r="B9" s="51" t="s">
        <v>35</v>
      </c>
      <c r="C9" s="51"/>
      <c r="D9" s="51"/>
      <c r="E9" s="51"/>
      <c r="F9" s="47" t="s">
        <v>59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30" s="19" customFormat="1" ht="18" customHeight="1" x14ac:dyDescent="0.25">
      <c r="B10" s="71" t="s">
        <v>52</v>
      </c>
      <c r="C10" s="72"/>
      <c r="D10" s="72"/>
      <c r="E10" s="73"/>
      <c r="F10" s="83" t="s">
        <v>60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5"/>
    </row>
    <row r="11" spans="1:30" s="6" customFormat="1" ht="15.75" customHeight="1" x14ac:dyDescent="0.2">
      <c r="B11" s="91" t="s">
        <v>55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33"/>
    </row>
    <row r="12" spans="1:30" s="6" customFormat="1" ht="35.25" customHeight="1" x14ac:dyDescent="0.2">
      <c r="B12" s="65" t="s">
        <v>43</v>
      </c>
      <c r="C12" s="65"/>
      <c r="D12" s="65"/>
      <c r="E12" s="65"/>
      <c r="F12" s="93" t="s">
        <v>54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5"/>
    </row>
    <row r="13" spans="1:30" s="6" customFormat="1" ht="17.25" customHeight="1" x14ac:dyDescent="0.2">
      <c r="B13" s="65" t="s">
        <v>44</v>
      </c>
      <c r="C13" s="65"/>
      <c r="D13" s="65"/>
      <c r="E13" s="65"/>
      <c r="F13" s="96" t="s">
        <v>45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8"/>
    </row>
    <row r="14" spans="1:30" ht="21" customHeight="1" x14ac:dyDescent="0.2">
      <c r="B14" s="25"/>
      <c r="C14" s="55" t="s">
        <v>63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7"/>
    </row>
    <row r="15" spans="1:30" ht="51" customHeight="1" x14ac:dyDescent="0.2">
      <c r="B15" s="28" t="s">
        <v>46</v>
      </c>
      <c r="C15" s="62" t="s">
        <v>36</v>
      </c>
      <c r="D15" s="63"/>
      <c r="E15" s="64"/>
      <c r="F15" s="29" t="s">
        <v>37</v>
      </c>
      <c r="G15" s="32" t="s">
        <v>4</v>
      </c>
      <c r="H15" s="31" t="s">
        <v>3</v>
      </c>
      <c r="I15" s="30" t="s">
        <v>38</v>
      </c>
      <c r="J15" s="30" t="s">
        <v>53</v>
      </c>
      <c r="K15" s="4" t="s">
        <v>5</v>
      </c>
      <c r="L15" s="4" t="s">
        <v>6</v>
      </c>
      <c r="M15" s="4" t="s">
        <v>7</v>
      </c>
      <c r="N15" s="4" t="s">
        <v>8</v>
      </c>
      <c r="O15" s="15" t="s">
        <v>56</v>
      </c>
      <c r="P15" s="5" t="s">
        <v>9</v>
      </c>
      <c r="Q15" s="5" t="s">
        <v>10</v>
      </c>
      <c r="R15" s="5" t="s">
        <v>11</v>
      </c>
      <c r="S15" s="5" t="s">
        <v>12</v>
      </c>
      <c r="T15" s="15" t="s">
        <v>57</v>
      </c>
      <c r="U15" s="5" t="s">
        <v>13</v>
      </c>
      <c r="V15" s="5" t="s">
        <v>14</v>
      </c>
      <c r="W15" s="5" t="s">
        <v>15</v>
      </c>
      <c r="X15" s="5" t="s">
        <v>16</v>
      </c>
      <c r="Y15" s="15" t="s">
        <v>58</v>
      </c>
      <c r="Z15" s="26" t="s">
        <v>39</v>
      </c>
      <c r="AA15" s="26" t="s">
        <v>40</v>
      </c>
      <c r="AB15" s="27" t="s">
        <v>64</v>
      </c>
      <c r="AC15" s="26" t="s">
        <v>41</v>
      </c>
    </row>
    <row r="16" spans="1:30" ht="25.5" x14ac:dyDescent="0.2">
      <c r="B16" s="3" t="s">
        <v>69</v>
      </c>
      <c r="C16" s="59"/>
      <c r="D16" s="60"/>
      <c r="E16" s="61"/>
      <c r="F16" s="16"/>
      <c r="G16" s="11" t="s">
        <v>19</v>
      </c>
      <c r="H16" s="8" t="s">
        <v>18</v>
      </c>
      <c r="I16" s="36">
        <v>6</v>
      </c>
      <c r="J16" s="21">
        <v>6</v>
      </c>
      <c r="K16" s="9">
        <v>2</v>
      </c>
      <c r="L16" s="20">
        <v>1</v>
      </c>
      <c r="M16" s="20">
        <v>2</v>
      </c>
      <c r="N16" s="20"/>
      <c r="O16" s="12">
        <f>SUM(K16:N16)</f>
        <v>5</v>
      </c>
      <c r="P16" s="21"/>
      <c r="Q16" s="35"/>
      <c r="R16" s="35"/>
      <c r="S16" s="35"/>
      <c r="T16" s="12">
        <f t="shared" ref="T16:T31" si="0">SUM(P16:S16)</f>
        <v>0</v>
      </c>
      <c r="U16" s="35"/>
      <c r="V16" s="21"/>
      <c r="W16" s="20"/>
      <c r="X16" s="21"/>
      <c r="Y16" s="21">
        <f t="shared" ref="Y16:Y31" si="1">SUM(U16:X16)</f>
        <v>0</v>
      </c>
      <c r="Z16" s="22">
        <f t="shared" ref="Z16:Z31" si="2">+Y16+T16+O16</f>
        <v>5</v>
      </c>
      <c r="AA16" s="23">
        <f t="shared" ref="AA16" si="3">SUM(Z16/J16)</f>
        <v>0.83333333333333337</v>
      </c>
      <c r="AB16" s="10"/>
      <c r="AC16" s="10"/>
    </row>
    <row r="17" spans="2:29" ht="25.5" x14ac:dyDescent="0.2">
      <c r="B17" s="3"/>
      <c r="C17" s="37"/>
      <c r="D17" s="38"/>
      <c r="E17" s="39"/>
      <c r="F17" s="16"/>
      <c r="G17" s="11" t="s">
        <v>20</v>
      </c>
      <c r="H17" s="8" t="s">
        <v>18</v>
      </c>
      <c r="I17" s="36">
        <v>6</v>
      </c>
      <c r="J17" s="21">
        <v>6</v>
      </c>
      <c r="K17" s="20">
        <v>4</v>
      </c>
      <c r="L17" s="35" t="s">
        <v>68</v>
      </c>
      <c r="M17" s="35" t="s">
        <v>68</v>
      </c>
      <c r="N17" s="20"/>
      <c r="O17" s="21">
        <f>SUM(K17:N17)</f>
        <v>4</v>
      </c>
      <c r="P17" s="21"/>
      <c r="Q17" s="35"/>
      <c r="R17" s="35"/>
      <c r="S17" s="35"/>
      <c r="T17" s="21"/>
      <c r="U17" s="35"/>
      <c r="V17" s="21"/>
      <c r="W17" s="20"/>
      <c r="X17" s="21"/>
      <c r="Y17" s="21"/>
      <c r="Z17" s="22">
        <f t="shared" si="2"/>
        <v>4</v>
      </c>
      <c r="AA17" s="23"/>
      <c r="AB17" s="10"/>
      <c r="AC17" s="10"/>
    </row>
    <row r="18" spans="2:29" ht="25.5" x14ac:dyDescent="0.2">
      <c r="B18" s="3"/>
      <c r="C18" s="58"/>
      <c r="D18" s="58"/>
      <c r="E18" s="58"/>
      <c r="F18" s="14"/>
      <c r="G18" s="11" t="s">
        <v>21</v>
      </c>
      <c r="H18" s="8" t="s">
        <v>18</v>
      </c>
      <c r="I18" s="36">
        <v>6564</v>
      </c>
      <c r="J18" s="21">
        <v>6564</v>
      </c>
      <c r="K18" s="20">
        <v>645</v>
      </c>
      <c r="L18" s="20">
        <v>603</v>
      </c>
      <c r="M18" s="35" t="s">
        <v>70</v>
      </c>
      <c r="N18" s="35"/>
      <c r="O18" s="21">
        <f>SUM(K18:N18)</f>
        <v>1248</v>
      </c>
      <c r="P18" s="35"/>
      <c r="Q18" s="21"/>
      <c r="R18" s="35"/>
      <c r="S18" s="35"/>
      <c r="T18" s="21">
        <f t="shared" si="0"/>
        <v>0</v>
      </c>
      <c r="U18" s="35"/>
      <c r="V18" s="21"/>
      <c r="W18" s="35"/>
      <c r="X18" s="35"/>
      <c r="Y18" s="21">
        <f t="shared" si="1"/>
        <v>0</v>
      </c>
      <c r="Z18" s="22">
        <f t="shared" si="2"/>
        <v>1248</v>
      </c>
      <c r="AA18" s="23">
        <f>SUM(Z18/J18)</f>
        <v>0.19012797074954296</v>
      </c>
      <c r="AB18" s="7"/>
      <c r="AC18" s="7"/>
    </row>
    <row r="19" spans="2:29" ht="15" x14ac:dyDescent="0.2">
      <c r="B19" s="3"/>
      <c r="C19" s="58"/>
      <c r="D19" s="58"/>
      <c r="E19" s="58"/>
      <c r="F19" s="21"/>
      <c r="G19" s="11" t="s">
        <v>22</v>
      </c>
      <c r="H19" s="8" t="s">
        <v>18</v>
      </c>
      <c r="I19" s="36">
        <v>3900</v>
      </c>
      <c r="J19" s="21">
        <v>3900</v>
      </c>
      <c r="K19" s="9">
        <v>340</v>
      </c>
      <c r="L19" s="20">
        <v>326</v>
      </c>
      <c r="M19" s="20">
        <v>358</v>
      </c>
      <c r="N19" s="20"/>
      <c r="O19" s="12">
        <f t="shared" ref="O19:O31" si="4">SUM(K19:N19)</f>
        <v>1024</v>
      </c>
      <c r="P19" s="21"/>
      <c r="Q19" s="21"/>
      <c r="R19" s="21"/>
      <c r="S19" s="21"/>
      <c r="T19" s="12">
        <f t="shared" si="0"/>
        <v>0</v>
      </c>
      <c r="U19" s="21"/>
      <c r="V19" s="21"/>
      <c r="W19" s="20"/>
      <c r="X19" s="21"/>
      <c r="Y19" s="12">
        <f t="shared" si="1"/>
        <v>0</v>
      </c>
      <c r="Z19" s="22">
        <f t="shared" si="2"/>
        <v>1024</v>
      </c>
      <c r="AA19" s="23">
        <f t="shared" ref="AA19:AA31" si="5">SUM(Z19/J19)</f>
        <v>0.26256410256410256</v>
      </c>
      <c r="AB19" s="13"/>
      <c r="AC19" s="13"/>
    </row>
    <row r="20" spans="2:29" ht="25.5" x14ac:dyDescent="0.2">
      <c r="B20" s="3"/>
      <c r="C20" s="58"/>
      <c r="D20" s="58"/>
      <c r="E20" s="58"/>
      <c r="F20" s="8"/>
      <c r="G20" s="11" t="s">
        <v>23</v>
      </c>
      <c r="H20" s="8" t="s">
        <v>18</v>
      </c>
      <c r="I20" s="36">
        <v>9312</v>
      </c>
      <c r="J20" s="21">
        <v>9312</v>
      </c>
      <c r="K20" s="9">
        <v>807</v>
      </c>
      <c r="L20" s="20">
        <v>712</v>
      </c>
      <c r="M20" s="20">
        <v>835</v>
      </c>
      <c r="N20" s="20"/>
      <c r="O20" s="12">
        <f t="shared" si="4"/>
        <v>2354</v>
      </c>
      <c r="P20" s="21"/>
      <c r="Q20" s="21"/>
      <c r="R20" s="21"/>
      <c r="S20" s="21"/>
      <c r="T20" s="12">
        <f t="shared" si="0"/>
        <v>0</v>
      </c>
      <c r="U20" s="21"/>
      <c r="V20" s="21"/>
      <c r="W20" s="20"/>
      <c r="X20" s="21"/>
      <c r="Y20" s="12">
        <f t="shared" si="1"/>
        <v>0</v>
      </c>
      <c r="Z20" s="22">
        <f t="shared" si="2"/>
        <v>2354</v>
      </c>
      <c r="AA20" s="23">
        <f t="shared" si="5"/>
        <v>0.25279209621993126</v>
      </c>
      <c r="AB20" s="13"/>
      <c r="AC20" s="13"/>
    </row>
    <row r="21" spans="2:29" ht="25.5" x14ac:dyDescent="0.2">
      <c r="B21" s="3"/>
      <c r="C21" s="58"/>
      <c r="D21" s="58"/>
      <c r="E21" s="58"/>
      <c r="F21" s="8"/>
      <c r="G21" s="34" t="s">
        <v>24</v>
      </c>
      <c r="H21" s="8" t="s">
        <v>18</v>
      </c>
      <c r="I21" s="36">
        <v>16164</v>
      </c>
      <c r="J21" s="21">
        <v>16164</v>
      </c>
      <c r="K21" s="9">
        <v>1498</v>
      </c>
      <c r="L21" s="20">
        <v>1472</v>
      </c>
      <c r="M21" s="20">
        <v>1599</v>
      </c>
      <c r="N21" s="20"/>
      <c r="O21" s="12">
        <f t="shared" si="4"/>
        <v>4569</v>
      </c>
      <c r="P21" s="21"/>
      <c r="Q21" s="21"/>
      <c r="R21" s="21"/>
      <c r="S21" s="21"/>
      <c r="T21" s="12">
        <f t="shared" si="0"/>
        <v>0</v>
      </c>
      <c r="U21" s="21"/>
      <c r="V21" s="21"/>
      <c r="W21" s="20"/>
      <c r="X21" s="21"/>
      <c r="Y21" s="12">
        <f t="shared" si="1"/>
        <v>0</v>
      </c>
      <c r="Z21" s="22">
        <f t="shared" si="2"/>
        <v>4569</v>
      </c>
      <c r="AA21" s="23">
        <f t="shared" si="5"/>
        <v>0.28266518188567186</v>
      </c>
      <c r="AB21" s="13"/>
      <c r="AC21" s="13"/>
    </row>
    <row r="22" spans="2:29" ht="25.5" x14ac:dyDescent="0.2">
      <c r="B22" s="3"/>
      <c r="C22" s="58"/>
      <c r="D22" s="58"/>
      <c r="E22" s="58"/>
      <c r="F22" s="8"/>
      <c r="G22" s="34" t="s">
        <v>25</v>
      </c>
      <c r="H22" s="8" t="s">
        <v>18</v>
      </c>
      <c r="I22" s="36">
        <v>36060</v>
      </c>
      <c r="J22" s="21">
        <v>36060</v>
      </c>
      <c r="K22" s="9">
        <v>3730</v>
      </c>
      <c r="L22" s="20">
        <v>3616</v>
      </c>
      <c r="M22" s="20">
        <v>4133</v>
      </c>
      <c r="N22" s="20"/>
      <c r="O22" s="12">
        <f t="shared" si="4"/>
        <v>11479</v>
      </c>
      <c r="P22" s="21"/>
      <c r="Q22" s="21"/>
      <c r="R22" s="21"/>
      <c r="S22" s="21"/>
      <c r="T22" s="12">
        <f t="shared" si="0"/>
        <v>0</v>
      </c>
      <c r="U22" s="21"/>
      <c r="V22" s="21"/>
      <c r="W22" s="20"/>
      <c r="X22" s="21"/>
      <c r="Y22" s="12">
        <f t="shared" si="1"/>
        <v>0</v>
      </c>
      <c r="Z22" s="22">
        <f t="shared" si="2"/>
        <v>11479</v>
      </c>
      <c r="AA22" s="23">
        <f t="shared" si="5"/>
        <v>0.31833056017748196</v>
      </c>
      <c r="AB22" s="13"/>
      <c r="AC22" s="13"/>
    </row>
    <row r="23" spans="2:29" ht="25.5" x14ac:dyDescent="0.2">
      <c r="B23" s="3"/>
      <c r="C23" s="58"/>
      <c r="D23" s="58"/>
      <c r="E23" s="58"/>
      <c r="F23" s="8"/>
      <c r="G23" s="34" t="s">
        <v>26</v>
      </c>
      <c r="H23" s="8" t="s">
        <v>18</v>
      </c>
      <c r="I23" s="36">
        <v>6444</v>
      </c>
      <c r="J23" s="21">
        <v>6444</v>
      </c>
      <c r="K23" s="9">
        <v>513</v>
      </c>
      <c r="L23" s="20">
        <v>557</v>
      </c>
      <c r="M23" s="20">
        <v>434</v>
      </c>
      <c r="N23" s="20"/>
      <c r="O23" s="12">
        <f t="shared" si="4"/>
        <v>1504</v>
      </c>
      <c r="P23" s="21"/>
      <c r="Q23" s="21"/>
      <c r="R23" s="21"/>
      <c r="S23" s="21"/>
      <c r="T23" s="12">
        <f t="shared" si="0"/>
        <v>0</v>
      </c>
      <c r="U23" s="21"/>
      <c r="V23" s="21"/>
      <c r="W23" s="20"/>
      <c r="X23" s="21"/>
      <c r="Y23" s="12">
        <f t="shared" si="1"/>
        <v>0</v>
      </c>
      <c r="Z23" s="22">
        <f t="shared" si="2"/>
        <v>1504</v>
      </c>
      <c r="AA23" s="23">
        <f t="shared" si="5"/>
        <v>0.23339540657976413</v>
      </c>
      <c r="AB23" s="13"/>
      <c r="AC23" s="13"/>
    </row>
    <row r="24" spans="2:29" ht="15" x14ac:dyDescent="0.2">
      <c r="B24" s="3"/>
      <c r="C24" s="59"/>
      <c r="D24" s="60"/>
      <c r="E24" s="61"/>
      <c r="F24" s="8"/>
      <c r="G24" s="34" t="s">
        <v>27</v>
      </c>
      <c r="H24" s="8" t="s">
        <v>18</v>
      </c>
      <c r="I24" s="36">
        <v>3936</v>
      </c>
      <c r="J24" s="21">
        <v>3936</v>
      </c>
      <c r="K24" s="9">
        <v>423</v>
      </c>
      <c r="L24" s="20">
        <v>414</v>
      </c>
      <c r="M24" s="20">
        <v>533</v>
      </c>
      <c r="N24" s="20"/>
      <c r="O24" s="12">
        <f t="shared" si="4"/>
        <v>1370</v>
      </c>
      <c r="P24" s="21"/>
      <c r="Q24" s="21"/>
      <c r="R24" s="21"/>
      <c r="S24" s="21"/>
      <c r="T24" s="12">
        <f t="shared" si="0"/>
        <v>0</v>
      </c>
      <c r="U24" s="21"/>
      <c r="V24" s="21"/>
      <c r="W24" s="20"/>
      <c r="X24" s="21"/>
      <c r="Y24" s="12">
        <f t="shared" si="1"/>
        <v>0</v>
      </c>
      <c r="Z24" s="22">
        <f t="shared" si="2"/>
        <v>1370</v>
      </c>
      <c r="AA24" s="23">
        <f t="shared" si="5"/>
        <v>0.34806910569105692</v>
      </c>
      <c r="AB24" s="13"/>
      <c r="AC24" s="13"/>
    </row>
    <row r="25" spans="2:29" ht="25.5" x14ac:dyDescent="0.2">
      <c r="B25" s="3"/>
      <c r="C25" s="59"/>
      <c r="D25" s="60"/>
      <c r="E25" s="61"/>
      <c r="F25" s="8"/>
      <c r="G25" s="34" t="s">
        <v>28</v>
      </c>
      <c r="H25" s="8" t="s">
        <v>18</v>
      </c>
      <c r="I25" s="36">
        <v>24984</v>
      </c>
      <c r="J25" s="21">
        <v>24984</v>
      </c>
      <c r="K25" s="9">
        <v>2588</v>
      </c>
      <c r="L25" s="20">
        <v>2548</v>
      </c>
      <c r="M25" s="20">
        <v>2975</v>
      </c>
      <c r="N25" s="20"/>
      <c r="O25" s="12">
        <f t="shared" si="4"/>
        <v>8111</v>
      </c>
      <c r="P25" s="21"/>
      <c r="Q25" s="21"/>
      <c r="R25" s="21"/>
      <c r="S25" s="21"/>
      <c r="T25" s="12">
        <f t="shared" si="0"/>
        <v>0</v>
      </c>
      <c r="U25" s="21"/>
      <c r="V25" s="21"/>
      <c r="W25" s="20"/>
      <c r="X25" s="21"/>
      <c r="Y25" s="12">
        <f t="shared" si="1"/>
        <v>0</v>
      </c>
      <c r="Z25" s="22">
        <f t="shared" si="2"/>
        <v>8111</v>
      </c>
      <c r="AA25" s="23">
        <f t="shared" si="5"/>
        <v>0.32464777457572846</v>
      </c>
      <c r="AB25" s="13"/>
      <c r="AC25" s="13"/>
    </row>
    <row r="26" spans="2:29" ht="15" x14ac:dyDescent="0.2">
      <c r="B26" s="3"/>
      <c r="C26" s="37"/>
      <c r="D26" s="38"/>
      <c r="E26" s="39"/>
      <c r="F26" s="8"/>
      <c r="G26" s="34" t="s">
        <v>29</v>
      </c>
      <c r="H26" s="8" t="s">
        <v>18</v>
      </c>
      <c r="I26" s="36">
        <v>1872</v>
      </c>
      <c r="J26" s="21">
        <v>1872</v>
      </c>
      <c r="K26" s="20">
        <v>92</v>
      </c>
      <c r="L26" s="20">
        <v>96</v>
      </c>
      <c r="M26" s="20">
        <v>90</v>
      </c>
      <c r="N26" s="20"/>
      <c r="O26" s="21">
        <f t="shared" si="4"/>
        <v>278</v>
      </c>
      <c r="P26" s="21"/>
      <c r="Q26" s="21"/>
      <c r="R26" s="21"/>
      <c r="S26" s="21"/>
      <c r="T26" s="21"/>
      <c r="U26" s="21"/>
      <c r="V26" s="21"/>
      <c r="W26" s="20"/>
      <c r="X26" s="21"/>
      <c r="Y26" s="21"/>
      <c r="Z26" s="22">
        <f t="shared" si="2"/>
        <v>278</v>
      </c>
      <c r="AA26" s="23"/>
      <c r="AB26" s="13"/>
      <c r="AC26" s="13"/>
    </row>
    <row r="27" spans="2:29" ht="15" x14ac:dyDescent="0.2">
      <c r="B27" s="3"/>
      <c r="C27" s="59"/>
      <c r="D27" s="60"/>
      <c r="E27" s="61"/>
      <c r="F27" s="8"/>
      <c r="G27" s="34" t="s">
        <v>30</v>
      </c>
      <c r="H27" s="8" t="s">
        <v>18</v>
      </c>
      <c r="I27" s="36">
        <v>252</v>
      </c>
      <c r="J27" s="21">
        <v>252</v>
      </c>
      <c r="K27" s="9">
        <v>12</v>
      </c>
      <c r="L27" s="20">
        <v>3</v>
      </c>
      <c r="M27" s="20">
        <v>17</v>
      </c>
      <c r="N27" s="20"/>
      <c r="O27" s="12">
        <f t="shared" si="4"/>
        <v>32</v>
      </c>
      <c r="P27" s="21"/>
      <c r="Q27" s="21"/>
      <c r="R27" s="21"/>
      <c r="S27" s="21"/>
      <c r="T27" s="12">
        <f t="shared" si="0"/>
        <v>0</v>
      </c>
      <c r="U27" s="21"/>
      <c r="V27" s="21"/>
      <c r="W27" s="20"/>
      <c r="X27" s="21"/>
      <c r="Y27" s="12">
        <f t="shared" si="1"/>
        <v>0</v>
      </c>
      <c r="Z27" s="22">
        <f t="shared" si="2"/>
        <v>32</v>
      </c>
      <c r="AA27" s="23">
        <f t="shared" si="5"/>
        <v>0.12698412698412698</v>
      </c>
      <c r="AB27" s="13"/>
      <c r="AC27" s="13"/>
    </row>
    <row r="28" spans="2:29" ht="15" x14ac:dyDescent="0.2">
      <c r="B28" s="3"/>
      <c r="C28" s="59"/>
      <c r="D28" s="60"/>
      <c r="E28" s="61"/>
      <c r="F28" s="8"/>
      <c r="G28" s="40" t="s">
        <v>31</v>
      </c>
      <c r="H28" s="8" t="s">
        <v>18</v>
      </c>
      <c r="I28" s="36">
        <v>113760</v>
      </c>
      <c r="J28" s="21">
        <v>113760</v>
      </c>
      <c r="K28" s="9">
        <v>8880</v>
      </c>
      <c r="L28" s="20">
        <v>7601</v>
      </c>
      <c r="M28" s="20">
        <v>8023</v>
      </c>
      <c r="N28" s="20"/>
      <c r="O28" s="12">
        <f t="shared" si="4"/>
        <v>24504</v>
      </c>
      <c r="P28" s="21"/>
      <c r="Q28" s="21"/>
      <c r="R28" s="21"/>
      <c r="S28" s="21"/>
      <c r="T28" s="12">
        <f t="shared" si="0"/>
        <v>0</v>
      </c>
      <c r="U28" s="21"/>
      <c r="V28" s="21"/>
      <c r="W28" s="20"/>
      <c r="X28" s="21"/>
      <c r="Y28" s="12">
        <f t="shared" si="1"/>
        <v>0</v>
      </c>
      <c r="Z28" s="22">
        <f t="shared" si="2"/>
        <v>24504</v>
      </c>
      <c r="AA28" s="23">
        <f t="shared" si="5"/>
        <v>0.21540084388185654</v>
      </c>
      <c r="AB28" s="13"/>
      <c r="AC28" s="13"/>
    </row>
    <row r="29" spans="2:29" ht="15" x14ac:dyDescent="0.2">
      <c r="B29" s="3"/>
      <c r="C29" s="59"/>
      <c r="D29" s="60"/>
      <c r="E29" s="61"/>
      <c r="F29" s="8"/>
      <c r="G29" s="41" t="s">
        <v>32</v>
      </c>
      <c r="H29" s="24" t="s">
        <v>17</v>
      </c>
      <c r="I29" s="36">
        <v>35592</v>
      </c>
      <c r="J29" s="21">
        <v>35592</v>
      </c>
      <c r="K29" s="9">
        <v>3299</v>
      </c>
      <c r="L29" s="20">
        <v>3167</v>
      </c>
      <c r="M29" s="20">
        <v>3659</v>
      </c>
      <c r="N29" s="20"/>
      <c r="O29" s="12">
        <f t="shared" si="4"/>
        <v>10125</v>
      </c>
      <c r="P29" s="21"/>
      <c r="Q29" s="21"/>
      <c r="R29" s="21"/>
      <c r="S29" s="21"/>
      <c r="T29" s="12">
        <f t="shared" si="0"/>
        <v>0</v>
      </c>
      <c r="U29" s="21"/>
      <c r="V29" s="21"/>
      <c r="W29" s="20"/>
      <c r="X29" s="21"/>
      <c r="Y29" s="12">
        <f t="shared" si="1"/>
        <v>0</v>
      </c>
      <c r="Z29" s="22">
        <f t="shared" si="2"/>
        <v>10125</v>
      </c>
      <c r="AA29" s="23">
        <f t="shared" si="5"/>
        <v>0.28447403910991231</v>
      </c>
      <c r="AB29" s="13"/>
      <c r="AC29" s="13"/>
    </row>
    <row r="30" spans="2:29" ht="25.5" x14ac:dyDescent="0.2">
      <c r="B30" s="3"/>
      <c r="C30" s="59"/>
      <c r="D30" s="60"/>
      <c r="E30" s="61"/>
      <c r="F30" s="8"/>
      <c r="G30" s="42" t="s">
        <v>33</v>
      </c>
      <c r="H30" s="8" t="s">
        <v>18</v>
      </c>
      <c r="I30" s="36">
        <v>48</v>
      </c>
      <c r="J30" s="21">
        <v>48</v>
      </c>
      <c r="K30" s="9">
        <v>7</v>
      </c>
      <c r="L30" s="20">
        <v>4</v>
      </c>
      <c r="M30" s="20">
        <v>5</v>
      </c>
      <c r="N30" s="20"/>
      <c r="O30" s="12">
        <f t="shared" si="4"/>
        <v>16</v>
      </c>
      <c r="P30" s="21"/>
      <c r="Q30" s="21"/>
      <c r="R30" s="21"/>
      <c r="S30" s="21"/>
      <c r="T30" s="12">
        <f t="shared" si="0"/>
        <v>0</v>
      </c>
      <c r="U30" s="21"/>
      <c r="V30" s="21"/>
      <c r="W30" s="20"/>
      <c r="X30" s="21"/>
      <c r="Y30" s="12">
        <f t="shared" si="1"/>
        <v>0</v>
      </c>
      <c r="Z30" s="22">
        <f t="shared" si="2"/>
        <v>16</v>
      </c>
      <c r="AA30" s="23">
        <f t="shared" si="5"/>
        <v>0.33333333333333331</v>
      </c>
      <c r="AB30" s="13"/>
      <c r="AC30" s="13"/>
    </row>
    <row r="31" spans="2:29" ht="38.25" x14ac:dyDescent="0.2">
      <c r="B31" s="3"/>
      <c r="C31" s="59"/>
      <c r="D31" s="60"/>
      <c r="E31" s="61"/>
      <c r="F31" s="8"/>
      <c r="G31" s="43" t="s">
        <v>65</v>
      </c>
      <c r="H31" s="24" t="s">
        <v>17</v>
      </c>
      <c r="I31" s="36">
        <v>34740</v>
      </c>
      <c r="J31" s="21">
        <v>34740</v>
      </c>
      <c r="K31" s="9">
        <v>3385</v>
      </c>
      <c r="L31" s="20">
        <v>3157</v>
      </c>
      <c r="M31" s="20">
        <v>3659</v>
      </c>
      <c r="N31" s="20"/>
      <c r="O31" s="12">
        <f t="shared" si="4"/>
        <v>10201</v>
      </c>
      <c r="P31" s="21"/>
      <c r="Q31" s="21"/>
      <c r="R31" s="21"/>
      <c r="S31" s="21"/>
      <c r="T31" s="12">
        <f t="shared" si="0"/>
        <v>0</v>
      </c>
      <c r="U31" s="21"/>
      <c r="V31" s="21"/>
      <c r="W31" s="20"/>
      <c r="X31" s="21"/>
      <c r="Y31" s="12">
        <f t="shared" si="1"/>
        <v>0</v>
      </c>
      <c r="Z31" s="22">
        <f t="shared" si="2"/>
        <v>10201</v>
      </c>
      <c r="AA31" s="23">
        <f t="shared" si="5"/>
        <v>0.29363845710995973</v>
      </c>
      <c r="AB31" s="13"/>
      <c r="AC31" s="13"/>
    </row>
    <row r="32" spans="2:29" ht="22.5" customHeight="1" x14ac:dyDescent="0.2">
      <c r="B32" s="44" t="s">
        <v>66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6"/>
    </row>
    <row r="33" spans="18:18" x14ac:dyDescent="0.2">
      <c r="R33" s="6"/>
    </row>
  </sheetData>
  <mergeCells count="39">
    <mergeCell ref="C20:E20"/>
    <mergeCell ref="C25:E25"/>
    <mergeCell ref="C18:E18"/>
    <mergeCell ref="C22:E22"/>
    <mergeCell ref="B11:AB11"/>
    <mergeCell ref="F12:AC12"/>
    <mergeCell ref="F13:AC13"/>
    <mergeCell ref="C19:E19"/>
    <mergeCell ref="B12:E12"/>
    <mergeCell ref="C16:E16"/>
    <mergeCell ref="B1:AC1"/>
    <mergeCell ref="B4:D4"/>
    <mergeCell ref="B8:E8"/>
    <mergeCell ref="B10:E10"/>
    <mergeCell ref="E5:AC5"/>
    <mergeCell ref="E6:AC6"/>
    <mergeCell ref="B6:D6"/>
    <mergeCell ref="F10:AC10"/>
    <mergeCell ref="B2:AC2"/>
    <mergeCell ref="B3:D3"/>
    <mergeCell ref="B5:D5"/>
    <mergeCell ref="E3:AC3"/>
    <mergeCell ref="E4:AC4"/>
    <mergeCell ref="B32:AC32"/>
    <mergeCell ref="F9:AC9"/>
    <mergeCell ref="F8:AC8"/>
    <mergeCell ref="B9:E9"/>
    <mergeCell ref="B7:AC7"/>
    <mergeCell ref="C14:AC14"/>
    <mergeCell ref="C23:E23"/>
    <mergeCell ref="C31:E31"/>
    <mergeCell ref="C24:E24"/>
    <mergeCell ref="C21:E21"/>
    <mergeCell ref="C15:E15"/>
    <mergeCell ref="B13:E13"/>
    <mergeCell ref="C27:E27"/>
    <mergeCell ref="C28:E28"/>
    <mergeCell ref="C29:E29"/>
    <mergeCell ref="C30:E30"/>
  </mergeCells>
  <printOptions horizontalCentered="1"/>
  <pageMargins left="0.19685039370078741" right="0" top="0.59055118110236227" bottom="0.39370078740157483" header="0.39370078740157483" footer="0.39370078740157483"/>
  <pageSetup scale="64" orientation="landscape" r:id="rId1"/>
  <headerFooter>
    <oddFooter>&amp;C&amp;9PLAN OPERATIVO ANUAL, 2025
&amp;P</oddFooter>
  </headerFooter>
  <rowBreaks count="1" manualBreakCount="1">
    <brk id="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</vt:lpstr>
      <vt:lpstr>EJECUCION!Área_de_impresión</vt:lpstr>
      <vt:lpstr>EJECUCION!Títulos_a_imprimir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 Marisol Lemen Sánchez</dc:creator>
  <cp:lastModifiedBy>Débora Marisol Lemen Sánchez</cp:lastModifiedBy>
  <cp:lastPrinted>2025-04-01T15:28:27Z</cp:lastPrinted>
  <dcterms:created xsi:type="dcterms:W3CDTF">2019-01-08T14:24:40Z</dcterms:created>
  <dcterms:modified xsi:type="dcterms:W3CDTF">2025-04-02T19:55:24Z</dcterms:modified>
</cp:coreProperties>
</file>