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ENERO\"/>
    </mc:Choice>
  </mc:AlternateContent>
  <xr:revisionPtr revIDLastSave="0" documentId="13_ncr:1_{BAEBFB69-9AE6-425F-870D-AB1B7A5B4ECC}" xr6:coauthVersionLast="47" xr6:coauthVersionMax="47" xr10:uidLastSave="{00000000-0000-0000-0000-000000000000}"/>
  <bookViews>
    <workbookView xWindow="-120" yWindow="-120" windowWidth="29040" windowHeight="15720" xr2:uid="{3F060C1C-DCD9-4C8F-8D4F-844898398492}"/>
  </bookViews>
  <sheets>
    <sheet name="ENERO" sheetId="1" r:id="rId1"/>
  </sheets>
  <definedNames>
    <definedName name="_xlnm.Print_Titles" localSheetId="0">ENERO!$8:$8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33" i="1"/>
  <c r="I32" i="1"/>
  <c r="I31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I14" i="1"/>
  <c r="I13" i="1"/>
  <c r="I12" i="1"/>
  <c r="I11" i="1"/>
  <c r="I10" i="1"/>
  <c r="H33" i="1"/>
  <c r="H32" i="1"/>
  <c r="H28" i="1"/>
  <c r="H27" i="1"/>
  <c r="H26" i="1"/>
  <c r="H25" i="1"/>
  <c r="H24" i="1"/>
  <c r="H23" i="1"/>
  <c r="H21" i="1"/>
  <c r="H20" i="1"/>
  <c r="H19" i="1"/>
  <c r="H17" i="1"/>
  <c r="H16" i="1"/>
  <c r="H15" i="1"/>
  <c r="G31" i="1"/>
  <c r="H31" i="1" s="1"/>
  <c r="G18" i="1"/>
  <c r="H18" i="1" s="1"/>
  <c r="G14" i="1"/>
  <c r="H14" i="1" s="1"/>
  <c r="H13" i="1"/>
  <c r="H11" i="1"/>
  <c r="G10" i="1"/>
  <c r="H10" i="1" s="1"/>
  <c r="G9" i="1" l="1"/>
  <c r="H9" i="1" l="1"/>
</calcChain>
</file>

<file path=xl/sharedStrings.xml><?xml version="1.0" encoding="utf-8"?>
<sst xmlns="http://schemas.openxmlformats.org/spreadsheetml/2006/main" count="71" uniqueCount="55">
  <si>
    <t xml:space="preserve">        MINISTERIO DE ECONOMÍA 
MATRIZ DE PLANIFICACIÓN, POA 2025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</si>
  <si>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</si>
  <si>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</si>
  <si>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</si>
  <si>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</si>
  <si>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2025, se ha incrementado en 42.0 puntos porcentuales el número de consumidores y usuarios atendidos sobre sus derechos y obligaciones (Línea base de 40,377 en 2019 a 57,432 en 2025)</t>
  </si>
  <si>
    <t xml:space="preserve">INDICADOR </t>
  </si>
  <si>
    <t>Tasa de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</si>
  <si>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</si>
  <si>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</si>
  <si>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</si>
  <si>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</si>
  <si>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</si>
  <si>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</si>
  <si>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</si>
  <si>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</si>
  <si>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</si>
  <si>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</si>
  <si>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</si>
  <si>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</si>
  <si>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</si>
  <si>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</si>
  <si>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 </t>
  </si>
  <si>
    <t xml:space="preserve">Persona </t>
  </si>
  <si>
    <t xml:space="preserve">Consumidores y usuarios capacitados sobre derechos  y obligaciones  
</t>
  </si>
  <si>
    <t xml:space="preserve">Personas capacitadas </t>
  </si>
  <si>
    <t>Persona</t>
  </si>
  <si>
    <t>Personas capacitadas en servicios financieros</t>
  </si>
  <si>
    <t xml:space="preserve">Asesorías técnicas sobre derechos y obligaciones </t>
  </si>
  <si>
    <t xml:space="preserve">Empresas beneficiadas con resoluciones de autorización de instrumentos de control  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</si>
  <si>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</si>
  <si>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</si>
  <si>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</si>
  <si>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Verificación de certificados de Calibración de instrumentos de medición y pesaje </t>
  </si>
  <si>
    <t xml:space="preserve">Consumidores y usuarios beneficiados con servicios de  atención y resolución de quejas </t>
  </si>
  <si>
    <t>Resolución de quejas de distintas actividades económicas</t>
  </si>
  <si>
    <t>Resolución de quejas de servicios financieros</t>
  </si>
  <si>
    <t xml:space="preserve">Consumidores y usuarios informados sobre derechos y obligaciones en materia de consumo   </t>
  </si>
  <si>
    <t>0</t>
  </si>
  <si>
    <t xml:space="preserve">Registro y base de datos de quejas recibidas y recepción de expedientes de instrumentos de mediación y pesaje y contratos de Adhesión </t>
  </si>
  <si>
    <t xml:space="preserve">Registro </t>
  </si>
  <si>
    <t>Eventos de promoción  de los derechos de los consumidores y obligaciones de los proveedores</t>
  </si>
  <si>
    <t>Evento</t>
  </si>
  <si>
    <t>Feria de Educación Financiera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</si>
  <si>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</si>
  <si>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</si>
  <si>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</si>
  <si>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</si>
  <si>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</si>
  <si>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</si>
  <si>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</si>
  <si>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 xml:space="preserve">Supervisión a proveedores para el cumplimiento de sus obligaciones </t>
  </si>
  <si>
    <t xml:space="preserve">Evento </t>
  </si>
  <si>
    <t>Supervisión a proveedores que informan y publican sus productos y servicios que comercializan</t>
  </si>
  <si>
    <t xml:space="preserve">Supervisión a proveedores que comercializan combustibles y gas propano (GLP) en cumplimiento del Plan Centinela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</si>
</sst>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9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Arial"/>
      <family val="2"/>
    </font>
    <font>
      <b/>
      <i/>
      <sz val="11"/>
      <name val="Times New Roman"/>
      <family val="1"/>
    </font>
    <font>
      <b/>
      <i/>
      <sz val="14"/>
      <color theme="0"/>
      <name val="Times New Roman"/>
      <family val="1"/>
    </font>
    <font>
      <b/>
      <sz val="1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1"/>
      <color theme="1"/>
      <name val="Candara"/>
      <family val="2"/>
    </font>
    <font>
      <b/>
      <i/>
      <sz val="9"/>
      <name val="Times New Roman"/>
      <family val="1"/>
    </font>
    <font>
      <b/>
      <i/>
      <sz val="9"/>
      <color theme="1"/>
      <name val="Candara"/>
      <family val="2"/>
    </font>
    <font>
      <b/>
      <sz val="11"/>
      <color rgb="FF000000"/>
      <name val="Times New Roman"/>
      <family val="1"/>
    </font>
    <font>
      <sz val="12"/>
      <color indexed="8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2" fillId="0" borderId="0"/>
  </cellStyleXfs>
  <cellXfs count="63">
    <xf numFmtId="0" fontId="0" fillId="0" borderId="0" xfId="0"/>
    <xf numFmtId="0" fontId="8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2" fillId="0" borderId="4" xfId="1" applyBorder="1"/>
    <xf numFmtId="0" fontId="11" fillId="3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 wrapText="1"/>
    </xf>
    <xf numFmtId="3" fontId="12" fillId="3" borderId="4" xfId="1" applyNumberFormat="1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justify" vertical="top" wrapText="1"/>
    </xf>
    <xf numFmtId="3" fontId="13" fillId="3" borderId="4" xfId="0" applyNumberFormat="1" applyFont="1" applyFill="1" applyBorder="1" applyAlignment="1">
      <alignment horizontal="center" vertical="center"/>
    </xf>
    <xf numFmtId="3" fontId="12" fillId="3" borderId="4" xfId="1" applyNumberFormat="1" applyFont="1" applyFill="1" applyBorder="1" applyAlignment="1">
      <alignment horizontal="center" vertical="top" wrapText="1"/>
    </xf>
    <xf numFmtId="3" fontId="16" fillId="3" borderId="4" xfId="0" applyNumberFormat="1" applyFont="1" applyFill="1" applyBorder="1" applyAlignment="1">
      <alignment horizontal="center" vertical="center" wrapText="1"/>
    </xf>
    <xf numFmtId="3" fontId="17" fillId="3" borderId="4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justify" vertical="center" wrapText="1"/>
    </xf>
    <xf numFmtId="0" fontId="18" fillId="3" borderId="4" xfId="3" applyFont="1" applyFill="1" applyBorder="1" applyAlignment="1">
      <alignment horizontal="justify" vertical="center" wrapText="1"/>
    </xf>
    <xf numFmtId="164" fontId="19" fillId="3" borderId="4" xfId="1" applyNumberFormat="1" applyFont="1" applyFill="1" applyBorder="1" applyAlignment="1">
      <alignment vertical="center" wrapText="1"/>
    </xf>
    <xf numFmtId="0" fontId="10" fillId="5" borderId="4" xfId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3" fontId="18" fillId="0" borderId="4" xfId="1" applyNumberFormat="1" applyFont="1" applyBorder="1"/>
    <xf numFmtId="0" fontId="18" fillId="0" borderId="4" xfId="1" applyFont="1" applyBorder="1"/>
    <xf numFmtId="0" fontId="23" fillId="3" borderId="4" xfId="2" applyFont="1" applyFill="1" applyBorder="1"/>
    <xf numFmtId="0" fontId="24" fillId="3" borderId="4" xfId="2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 vertical="center" wrapText="1"/>
    </xf>
    <xf numFmtId="0" fontId="21" fillId="7" borderId="4" xfId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20" fillId="7" borderId="4" xfId="1" applyFont="1" applyFill="1" applyBorder="1" applyAlignment="1">
      <alignment vertical="center" wrapText="1"/>
    </xf>
    <xf numFmtId="3" fontId="22" fillId="3" borderId="4" xfId="0" applyNumberFormat="1" applyFont="1" applyFill="1" applyBorder="1" applyAlignment="1">
      <alignment horizontal="center" vertical="center" wrapText="1"/>
    </xf>
    <xf numFmtId="9" fontId="25" fillId="3" borderId="4" xfId="1" applyNumberFormat="1" applyFont="1" applyFill="1" applyBorder="1" applyAlignment="1">
      <alignment horizontal="center" vertical="center" wrapText="1"/>
    </xf>
    <xf numFmtId="3" fontId="26" fillId="3" borderId="4" xfId="1" applyNumberFormat="1" applyFont="1" applyFill="1" applyBorder="1" applyAlignment="1">
      <alignment horizontal="center" vertical="center" wrapText="1"/>
    </xf>
    <xf numFmtId="3" fontId="27" fillId="0" borderId="4" xfId="1" applyNumberFormat="1" applyFont="1" applyBorder="1" applyAlignment="1">
      <alignment horizontal="center" vertical="center"/>
    </xf>
    <xf numFmtId="3" fontId="25" fillId="3" borderId="4" xfId="1" applyNumberFormat="1" applyFont="1" applyFill="1" applyBorder="1" applyAlignment="1">
      <alignment horizontal="center" vertical="center" wrapText="1"/>
    </xf>
    <xf numFmtId="3" fontId="28" fillId="3" borderId="4" xfId="0" applyNumberFormat="1" applyFont="1" applyFill="1" applyBorder="1" applyAlignment="1">
      <alignment horizontal="center" vertical="center"/>
    </xf>
    <xf numFmtId="2" fontId="28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7" fillId="7" borderId="5" xfId="1" applyFont="1" applyFill="1" applyBorder="1" applyAlignment="1">
      <alignment horizontal="left" vertical="center" wrapText="1"/>
    </xf>
    <xf numFmtId="0" fontId="7" fillId="7" borderId="6" xfId="1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6" borderId="5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justify" vertical="center" wrapText="1"/>
    </xf>
    <xf numFmtId="0" fontId="7" fillId="6" borderId="6" xfId="0" applyFont="1" applyFill="1" applyBorder="1" applyAlignment="1">
      <alignment horizontal="justify" vertical="center" wrapText="1"/>
    </xf>
    <xf numFmtId="0" fontId="7" fillId="6" borderId="7" xfId="0" applyFont="1" applyFill="1" applyBorder="1" applyAlignment="1">
      <alignment horizontal="justify" vertical="center" wrapText="1"/>
    </xf>
    <xf numFmtId="0" fontId="3" fillId="7" borderId="5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7" borderId="7" xfId="0" applyFont="1" applyFill="1" applyBorder="1" applyAlignment="1">
      <alignment horizontal="justify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 2 2" xfId="3" xr:uid="{D4B1EE6A-EAC6-402E-9591-4802F5E37B50}"/>
    <cellStyle name="Normal 4" xfId="1" xr:uid="{46F94164-8AE5-415A-BA50-8FFD00B42EAF}"/>
    <cellStyle name="Normal_Xl0000062" xfId="2" xr:uid="{D6595056-DC13-4B56-BD98-26794B88C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134868</xdr:colOff>
      <xdr:row>0</xdr:row>
      <xdr:rowOff>0</xdr:rowOff>
    </xdr:from>
    <xdr:ext cx="2218900" cy="695325"/>
    <xdr:pic>
      <xdr:nvPicPr>
        <xdr:cNvPr id="7" name="Imagen 6">
          <a:extLst>
            <a:ext uri="{FF2B5EF4-FFF2-40B4-BE49-F238E27FC236}">
              <a16:creationId xmlns:a16="http://schemas.microsoft.com/office/drawing/2014/main" id="{D51479A0-A717-4B12-8FFC-3FB4739226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68" y="0"/>
          <a:ext cx="2218900" cy="6953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ACA1C-BC73-4DFC-98F7-11962D8491BA}">
  <dimension ref="A1:J33"/>
  <sheetViews>
    <sheetView tabSelected="1" topLeftCell="A4" workbookViewId="0">
      <selection activeCell="P12" sqref="P11:P12"/>
    </sheetView>
  </sheetViews>
  <sheetFormatPr baseColWidth="10" defaultRowHeight="15" x14ac:dyDescent="0.25"/>
  <cols>
    <col min="1" max="1" width="4.140625" customWidth="1"/>
    <col min="2" max="2" width="22.85546875" customWidth="1"/>
    <col min="3" max="3" width="29.28515625" customWidth="1"/>
    <col min="4" max="4" width="34.28515625" customWidth="1"/>
    <col min="5" max="5" width="9.85546875" customWidth="1"/>
    <col min="6" max="7" width="9.5703125" customWidth="1"/>
    <col min="8" max="8" width="12" customWidth="1"/>
    <col min="10" max="10" width="16.7109375" customWidth="1"/>
  </cols>
  <sheetData>
    <row r="1" spans="1:10" ht="42.75" customHeigh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ht="19.5" x14ac:dyDescent="0.2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15.75" x14ac:dyDescent="0.25">
      <c r="A3" s="41" t="s">
        <v>2</v>
      </c>
      <c r="B3" s="42"/>
      <c r="C3" s="57" t="s">
        <v>3</v>
      </c>
      <c r="D3" s="58"/>
      <c r="E3" s="58"/>
      <c r="F3" s="58"/>
      <c r="G3" s="58"/>
      <c r="H3" s="58"/>
      <c r="I3" s="58"/>
      <c r="J3" s="59"/>
    </row>
    <row r="4" spans="1:10" ht="34.5" customHeight="1" x14ac:dyDescent="0.25">
      <c r="A4" s="41" t="s">
        <v>4</v>
      </c>
      <c r="B4" s="42"/>
      <c r="C4" s="57" t="s">
        <v>5</v>
      </c>
      <c r="D4" s="58"/>
      <c r="E4" s="58"/>
      <c r="F4" s="58"/>
      <c r="G4" s="58"/>
      <c r="H4" s="58"/>
      <c r="I4" s="58"/>
      <c r="J4" s="59"/>
    </row>
    <row r="5" spans="1:10" ht="21" customHeight="1" x14ac:dyDescent="0.25">
      <c r="A5" s="41" t="s">
        <v>6</v>
      </c>
      <c r="B5" s="42"/>
      <c r="C5" s="43" t="s">
        <v>7</v>
      </c>
      <c r="D5" s="44"/>
      <c r="E5" s="44"/>
      <c r="F5" s="44"/>
      <c r="G5" s="44"/>
      <c r="H5" s="44"/>
      <c r="I5" s="44"/>
      <c r="J5" s="45"/>
    </row>
    <row r="6" spans="1:10" ht="54" customHeight="1" x14ac:dyDescent="0.25">
      <c r="A6" s="46" t="s">
        <v>8</v>
      </c>
      <c r="B6" s="47"/>
      <c r="C6" s="48" t="s">
        <v>9</v>
      </c>
      <c r="D6" s="49"/>
      <c r="E6" s="49"/>
      <c r="F6" s="49"/>
      <c r="G6" s="49"/>
      <c r="H6" s="49"/>
      <c r="I6" s="49"/>
      <c r="J6" s="50"/>
    </row>
    <row r="7" spans="1:10" ht="26.25" customHeight="1" x14ac:dyDescent="0.25">
      <c r="A7" s="36" t="s">
        <v>10</v>
      </c>
      <c r="B7" s="37"/>
      <c r="C7" s="38" t="s">
        <v>11</v>
      </c>
      <c r="D7" s="39"/>
      <c r="E7" s="39"/>
      <c r="F7" s="39"/>
      <c r="G7" s="39"/>
      <c r="H7" s="39"/>
      <c r="I7" s="39"/>
      <c r="J7" s="40"/>
    </row>
    <row r="8" spans="1:10" ht="48" x14ac:dyDescent="0.25">
      <c r="A8" s="27" t="s">
        <v>12</v>
      </c>
      <c r="B8" s="25" t="s">
        <v>13</v>
      </c>
      <c r="C8" s="25" t="s">
        <v>14</v>
      </c>
      <c r="D8" s="25" t="s">
        <v>15</v>
      </c>
      <c r="E8" s="25" t="s">
        <v>16</v>
      </c>
      <c r="F8" s="25" t="s">
        <v>17</v>
      </c>
      <c r="G8" s="25" t="s">
        <v>18</v>
      </c>
      <c r="H8" s="25" t="s">
        <v>19</v>
      </c>
      <c r="I8" s="25" t="s">
        <v>20</v>
      </c>
      <c r="J8" s="25" t="s">
        <v>21</v>
      </c>
    </row>
    <row r="9" spans="1:10" ht="65.25" customHeight="1" x14ac:dyDescent="0.25">
      <c r="A9" s="19">
        <v>1</v>
      </c>
      <c r="B9" s="26" t="s">
        <v>22</v>
      </c>
      <c r="C9" s="1"/>
      <c r="D9" s="20"/>
      <c r="E9" s="2" t="s">
        <v>23</v>
      </c>
      <c r="F9" s="28">
        <v>57432</v>
      </c>
      <c r="G9" s="28">
        <f>+G10+G18+G21</f>
        <v>4323</v>
      </c>
      <c r="H9" s="3">
        <f>SUM(G9)</f>
        <v>4323</v>
      </c>
      <c r="I9" s="29">
        <f t="shared" ref="I9:I21" si="0">+H9/F9</f>
        <v>7.5271625574592563E-2</v>
      </c>
      <c r="J9" s="18"/>
    </row>
    <row r="10" spans="1:10" ht="42" customHeight="1" x14ac:dyDescent="0.25">
      <c r="A10" s="21"/>
      <c r="B10" s="1"/>
      <c r="C10" s="9" t="s">
        <v>24</v>
      </c>
      <c r="D10" s="6"/>
      <c r="E10" s="7" t="s">
        <v>23</v>
      </c>
      <c r="F10" s="28">
        <v>45807</v>
      </c>
      <c r="G10" s="28">
        <f>+G11+G12+G13</f>
        <v>4006</v>
      </c>
      <c r="H10" s="3">
        <f>SUM(G10)</f>
        <v>4006</v>
      </c>
      <c r="I10" s="29">
        <f t="shared" si="0"/>
        <v>8.7453882594363305E-2</v>
      </c>
      <c r="J10" s="8"/>
    </row>
    <row r="11" spans="1:10" ht="24" customHeight="1" x14ac:dyDescent="0.25">
      <c r="A11" s="21"/>
      <c r="B11" s="1"/>
      <c r="C11" s="9"/>
      <c r="D11" s="5" t="s">
        <v>25</v>
      </c>
      <c r="E11" s="7" t="s">
        <v>26</v>
      </c>
      <c r="F11" s="30">
        <v>23787</v>
      </c>
      <c r="G11" s="10">
        <v>579</v>
      </c>
      <c r="H11" s="12">
        <f>SUM(G11)</f>
        <v>579</v>
      </c>
      <c r="I11" s="29">
        <f t="shared" si="0"/>
        <v>2.4341026611174172E-2</v>
      </c>
      <c r="J11" s="8"/>
    </row>
    <row r="12" spans="1:10" ht="26.25" customHeight="1" x14ac:dyDescent="0.25">
      <c r="A12" s="21"/>
      <c r="B12" s="1"/>
      <c r="C12" s="22"/>
      <c r="D12" s="5" t="s">
        <v>27</v>
      </c>
      <c r="E12" s="7" t="s">
        <v>23</v>
      </c>
      <c r="F12" s="30">
        <v>7020</v>
      </c>
      <c r="G12" s="31">
        <v>0</v>
      </c>
      <c r="H12" s="24">
        <v>0</v>
      </c>
      <c r="I12" s="29">
        <f t="shared" si="0"/>
        <v>0</v>
      </c>
      <c r="J12" s="11"/>
    </row>
    <row r="13" spans="1:10" ht="27" customHeight="1" x14ac:dyDescent="0.25">
      <c r="A13" s="21"/>
      <c r="B13" s="1"/>
      <c r="C13" s="22"/>
      <c r="D13" s="5" t="s">
        <v>28</v>
      </c>
      <c r="E13" s="7" t="s">
        <v>23</v>
      </c>
      <c r="F13" s="13">
        <v>15000</v>
      </c>
      <c r="G13" s="13">
        <v>3427</v>
      </c>
      <c r="H13" s="12">
        <f t="shared" ref="H13:H21" si="1">SUM(G13)</f>
        <v>3427</v>
      </c>
      <c r="I13" s="29">
        <f t="shared" si="0"/>
        <v>0.22846666666666668</v>
      </c>
      <c r="J13" s="11"/>
    </row>
    <row r="14" spans="1:10" ht="40.5" customHeight="1" x14ac:dyDescent="0.25">
      <c r="A14" s="21"/>
      <c r="B14" s="1"/>
      <c r="C14" s="5" t="s">
        <v>29</v>
      </c>
      <c r="D14" s="35"/>
      <c r="E14" s="7" t="s">
        <v>30</v>
      </c>
      <c r="F14" s="32">
        <v>12596</v>
      </c>
      <c r="G14" s="33">
        <f>+G15+G16+G17</f>
        <v>1013</v>
      </c>
      <c r="H14" s="3">
        <f t="shared" si="1"/>
        <v>1013</v>
      </c>
      <c r="I14" s="29">
        <f t="shared" si="0"/>
        <v>8.0422356303588446E-2</v>
      </c>
      <c r="J14" s="8"/>
    </row>
    <row r="15" spans="1:10" ht="23.25" customHeight="1" x14ac:dyDescent="0.25">
      <c r="A15" s="21"/>
      <c r="B15" s="1"/>
      <c r="C15" s="1"/>
      <c r="D15" s="5" t="s">
        <v>31</v>
      </c>
      <c r="E15" s="7" t="s">
        <v>30</v>
      </c>
      <c r="F15" s="30">
        <v>10000</v>
      </c>
      <c r="G15" s="10">
        <v>627</v>
      </c>
      <c r="H15" s="12">
        <f t="shared" si="1"/>
        <v>627</v>
      </c>
      <c r="I15" s="29">
        <f t="shared" si="0"/>
        <v>6.2700000000000006E-2</v>
      </c>
      <c r="J15" s="8"/>
    </row>
    <row r="16" spans="1:10" ht="30.75" customHeight="1" x14ac:dyDescent="0.25">
      <c r="A16" s="21"/>
      <c r="B16" s="1"/>
      <c r="C16" s="1"/>
      <c r="D16" s="5" t="s">
        <v>32</v>
      </c>
      <c r="E16" s="7" t="s">
        <v>30</v>
      </c>
      <c r="F16" s="30">
        <v>400</v>
      </c>
      <c r="G16" s="13">
        <v>18</v>
      </c>
      <c r="H16" s="12">
        <f t="shared" si="1"/>
        <v>18</v>
      </c>
      <c r="I16" s="29">
        <f t="shared" si="0"/>
        <v>4.4999999999999998E-2</v>
      </c>
      <c r="J16" s="8"/>
    </row>
    <row r="17" spans="1:10" ht="32.25" customHeight="1" x14ac:dyDescent="0.25">
      <c r="A17" s="21"/>
      <c r="B17" s="1"/>
      <c r="C17" s="1"/>
      <c r="D17" s="5" t="s">
        <v>33</v>
      </c>
      <c r="E17" s="7" t="s">
        <v>30</v>
      </c>
      <c r="F17" s="30">
        <v>2196</v>
      </c>
      <c r="G17" s="10">
        <v>368</v>
      </c>
      <c r="H17" s="12">
        <f t="shared" si="1"/>
        <v>368</v>
      </c>
      <c r="I17" s="29">
        <f t="shared" si="0"/>
        <v>0.16757741347905283</v>
      </c>
      <c r="J17" s="11"/>
    </row>
    <row r="18" spans="1:10" ht="42" customHeight="1" x14ac:dyDescent="0.25">
      <c r="A18" s="21"/>
      <c r="B18" s="1"/>
      <c r="C18" s="5" t="s">
        <v>34</v>
      </c>
      <c r="D18" s="35"/>
      <c r="E18" s="7" t="s">
        <v>23</v>
      </c>
      <c r="F18" s="32">
        <v>8451</v>
      </c>
      <c r="G18" s="33">
        <f>+G19+G20</f>
        <v>317</v>
      </c>
      <c r="H18" s="3">
        <f t="shared" si="1"/>
        <v>317</v>
      </c>
      <c r="I18" s="29">
        <f t="shared" si="0"/>
        <v>3.7510353804283518E-2</v>
      </c>
      <c r="J18" s="11"/>
    </row>
    <row r="19" spans="1:10" ht="29.25" customHeight="1" x14ac:dyDescent="0.25">
      <c r="A19" s="21"/>
      <c r="B19" s="1"/>
      <c r="C19" s="9"/>
      <c r="D19" s="5" t="s">
        <v>35</v>
      </c>
      <c r="E19" s="7" t="s">
        <v>26</v>
      </c>
      <c r="F19" s="30">
        <v>3925</v>
      </c>
      <c r="G19" s="13">
        <v>229</v>
      </c>
      <c r="H19" s="12">
        <f t="shared" si="1"/>
        <v>229</v>
      </c>
      <c r="I19" s="29">
        <f t="shared" si="0"/>
        <v>5.8343949044585987E-2</v>
      </c>
      <c r="J19" s="11"/>
    </row>
    <row r="20" spans="1:10" ht="25.5" x14ac:dyDescent="0.25">
      <c r="A20" s="21"/>
      <c r="B20" s="1"/>
      <c r="C20" s="9"/>
      <c r="D20" s="5" t="s">
        <v>36</v>
      </c>
      <c r="E20" s="7" t="s">
        <v>26</v>
      </c>
      <c r="F20" s="30">
        <v>4526</v>
      </c>
      <c r="G20" s="10">
        <v>88</v>
      </c>
      <c r="H20" s="12">
        <f t="shared" si="1"/>
        <v>88</v>
      </c>
      <c r="I20" s="29">
        <f t="shared" si="0"/>
        <v>1.9443216968625717E-2</v>
      </c>
      <c r="J20" s="11"/>
    </row>
    <row r="21" spans="1:10" ht="43.5" customHeight="1" x14ac:dyDescent="0.25">
      <c r="A21" s="21"/>
      <c r="B21" s="1"/>
      <c r="C21" s="15" t="s">
        <v>37</v>
      </c>
      <c r="D21" s="35"/>
      <c r="E21" s="7" t="s">
        <v>23</v>
      </c>
      <c r="F21" s="32">
        <v>3174</v>
      </c>
      <c r="G21" s="34" t="s">
        <v>38</v>
      </c>
      <c r="H21" s="3">
        <f t="shared" si="1"/>
        <v>0</v>
      </c>
      <c r="I21" s="29">
        <f t="shared" si="0"/>
        <v>0</v>
      </c>
      <c r="J21" s="11"/>
    </row>
    <row r="22" spans="1:10" ht="2.25" customHeight="1" x14ac:dyDescent="0.25">
      <c r="A22" s="21"/>
      <c r="B22" s="1"/>
      <c r="C22" s="15"/>
      <c r="D22" s="35"/>
      <c r="E22" s="7"/>
      <c r="F22" s="32"/>
      <c r="G22" s="34"/>
      <c r="H22" s="12"/>
      <c r="I22" s="29"/>
      <c r="J22" s="11"/>
    </row>
    <row r="23" spans="1:10" ht="60.75" customHeight="1" x14ac:dyDescent="0.25">
      <c r="A23" s="21"/>
      <c r="B23" s="23"/>
      <c r="C23" s="23"/>
      <c r="D23" s="16" t="s">
        <v>39</v>
      </c>
      <c r="E23" s="7" t="s">
        <v>40</v>
      </c>
      <c r="F23" s="30">
        <v>14800</v>
      </c>
      <c r="G23" s="13">
        <v>1516</v>
      </c>
      <c r="H23" s="12">
        <f t="shared" ref="H23:H28" si="2">SUM(G23)</f>
        <v>1516</v>
      </c>
      <c r="I23" s="29">
        <f t="shared" ref="I23:I28" si="3">+H23/F23</f>
        <v>0.10243243243243243</v>
      </c>
      <c r="J23" s="11"/>
    </row>
    <row r="24" spans="1:10" ht="42" customHeight="1" x14ac:dyDescent="0.25">
      <c r="A24" s="21"/>
      <c r="B24" s="23"/>
      <c r="C24" s="23"/>
      <c r="D24" s="16" t="s">
        <v>41</v>
      </c>
      <c r="E24" s="7" t="s">
        <v>42</v>
      </c>
      <c r="F24" s="30">
        <v>750</v>
      </c>
      <c r="G24" s="10">
        <v>11</v>
      </c>
      <c r="H24" s="12">
        <f t="shared" si="2"/>
        <v>11</v>
      </c>
      <c r="I24" s="29">
        <f t="shared" si="3"/>
        <v>1.4666666666666666E-2</v>
      </c>
      <c r="J24" s="11"/>
    </row>
    <row r="25" spans="1:10" ht="23.25" customHeight="1" x14ac:dyDescent="0.25">
      <c r="A25" s="21"/>
      <c r="B25" s="23"/>
      <c r="C25" s="23"/>
      <c r="D25" s="16" t="s">
        <v>43</v>
      </c>
      <c r="E25" s="7" t="s">
        <v>42</v>
      </c>
      <c r="F25" s="30">
        <v>1</v>
      </c>
      <c r="G25" s="10">
        <v>0</v>
      </c>
      <c r="H25" s="12">
        <f t="shared" si="2"/>
        <v>0</v>
      </c>
      <c r="I25" s="29">
        <f t="shared" si="3"/>
        <v>0</v>
      </c>
      <c r="J25" s="17"/>
    </row>
    <row r="26" spans="1:10" ht="45" customHeight="1" x14ac:dyDescent="0.25">
      <c r="A26" s="21"/>
      <c r="B26" s="23"/>
      <c r="C26" s="23"/>
      <c r="D26" s="16" t="s">
        <v>44</v>
      </c>
      <c r="E26" s="7" t="s">
        <v>42</v>
      </c>
      <c r="F26" s="30">
        <v>1200</v>
      </c>
      <c r="G26" s="13">
        <v>109</v>
      </c>
      <c r="H26" s="12">
        <f t="shared" si="2"/>
        <v>109</v>
      </c>
      <c r="I26" s="29">
        <f t="shared" si="3"/>
        <v>9.0833333333333335E-2</v>
      </c>
      <c r="J26" s="17"/>
    </row>
    <row r="27" spans="1:10" ht="24.75" customHeight="1" x14ac:dyDescent="0.25">
      <c r="A27" s="21"/>
      <c r="B27" s="23"/>
      <c r="C27" s="23"/>
      <c r="D27" s="16" t="s">
        <v>45</v>
      </c>
      <c r="E27" s="7" t="s">
        <v>46</v>
      </c>
      <c r="F27" s="30">
        <v>950</v>
      </c>
      <c r="G27" s="10">
        <v>111</v>
      </c>
      <c r="H27" s="12">
        <f t="shared" si="2"/>
        <v>111</v>
      </c>
      <c r="I27" s="29">
        <f t="shared" si="3"/>
        <v>0.1168421052631579</v>
      </c>
      <c r="J27" s="17"/>
    </row>
    <row r="28" spans="1:10" ht="32.25" customHeight="1" x14ac:dyDescent="0.25">
      <c r="A28" s="21"/>
      <c r="B28" s="1"/>
      <c r="C28" s="23"/>
      <c r="D28" s="16" t="s">
        <v>47</v>
      </c>
      <c r="E28" s="7" t="s">
        <v>48</v>
      </c>
      <c r="F28" s="30">
        <v>110347</v>
      </c>
      <c r="G28" s="13">
        <v>3861</v>
      </c>
      <c r="H28" s="12">
        <f t="shared" si="2"/>
        <v>3861</v>
      </c>
      <c r="I28" s="29">
        <f t="shared" si="3"/>
        <v>3.4989623641784554E-2</v>
      </c>
      <c r="J28" s="8"/>
    </row>
    <row r="29" spans="1:10" ht="48" customHeight="1" x14ac:dyDescent="0.25">
      <c r="A29" s="36" t="s">
        <v>8</v>
      </c>
      <c r="B29" s="37"/>
      <c r="C29" s="51" t="s">
        <v>49</v>
      </c>
      <c r="D29" s="52"/>
      <c r="E29" s="52"/>
      <c r="F29" s="52"/>
      <c r="G29" s="52"/>
      <c r="H29" s="52"/>
      <c r="I29" s="52"/>
      <c r="J29" s="53"/>
    </row>
    <row r="30" spans="1:10" ht="23.25" customHeight="1" x14ac:dyDescent="0.25">
      <c r="A30" s="36" t="s">
        <v>10</v>
      </c>
      <c r="B30" s="37"/>
      <c r="C30" s="38" t="s">
        <v>50</v>
      </c>
      <c r="D30" s="39"/>
      <c r="E30" s="39"/>
      <c r="F30" s="39"/>
      <c r="G30" s="39"/>
      <c r="H30" s="39"/>
      <c r="I30" s="39"/>
      <c r="J30" s="40"/>
    </row>
    <row r="31" spans="1:10" ht="44.25" customHeight="1" x14ac:dyDescent="0.25">
      <c r="A31" s="19">
        <v>2</v>
      </c>
      <c r="B31" s="26" t="s">
        <v>51</v>
      </c>
      <c r="C31" s="4"/>
      <c r="D31" s="4"/>
      <c r="E31" s="2" t="s">
        <v>52</v>
      </c>
      <c r="F31" s="32">
        <v>68572</v>
      </c>
      <c r="G31" s="33">
        <f>+G32+G33</f>
        <v>2451</v>
      </c>
      <c r="H31" s="3">
        <f>SUM(G31)</f>
        <v>2451</v>
      </c>
      <c r="I31" s="29">
        <f>+H31/F31</f>
        <v>3.5743452137898854E-2</v>
      </c>
      <c r="J31" s="18"/>
    </row>
    <row r="32" spans="1:10" ht="42" customHeight="1" x14ac:dyDescent="0.25">
      <c r="A32" s="4"/>
      <c r="B32" s="14"/>
      <c r="C32" s="5" t="s">
        <v>53</v>
      </c>
      <c r="D32" s="6"/>
      <c r="E32" s="7" t="s">
        <v>52</v>
      </c>
      <c r="F32" s="32">
        <v>67234</v>
      </c>
      <c r="G32" s="28">
        <v>2428</v>
      </c>
      <c r="H32" s="3">
        <f>SUM(G32)</f>
        <v>2428</v>
      </c>
      <c r="I32" s="29">
        <f>+H32/F32</f>
        <v>3.6112681083975369E-2</v>
      </c>
      <c r="J32" s="11"/>
    </row>
    <row r="33" spans="1:10" ht="55.5" customHeight="1" x14ac:dyDescent="0.25">
      <c r="A33" s="4"/>
      <c r="B33" s="1"/>
      <c r="C33" s="5" t="s">
        <v>54</v>
      </c>
      <c r="D33" s="6"/>
      <c r="E33" s="7" t="s">
        <v>52</v>
      </c>
      <c r="F33" s="32">
        <v>1338</v>
      </c>
      <c r="G33" s="28">
        <v>23</v>
      </c>
      <c r="H33" s="3">
        <f>SUM(G33)</f>
        <v>23</v>
      </c>
      <c r="I33" s="29">
        <f>+H33/F33</f>
        <v>1.7189835575485798E-2</v>
      </c>
      <c r="J33" s="11"/>
    </row>
  </sheetData>
  <mergeCells count="16">
    <mergeCell ref="A2:J2"/>
    <mergeCell ref="A3:B3"/>
    <mergeCell ref="C3:J3"/>
    <mergeCell ref="A1:J1"/>
    <mergeCell ref="A4:B4"/>
    <mergeCell ref="C4:J4"/>
    <mergeCell ref="A30:B30"/>
    <mergeCell ref="C30:J30"/>
    <mergeCell ref="A7:B7"/>
    <mergeCell ref="C7:J7"/>
    <mergeCell ref="A5:B5"/>
    <mergeCell ref="C5:J5"/>
    <mergeCell ref="A6:B6"/>
    <mergeCell ref="C6:J6"/>
    <mergeCell ref="A29:B29"/>
    <mergeCell ref="C29:J29"/>
  </mergeCells>
  <printOptions horizontalCentered="1"/>
  <pageMargins left="0.70866141732283472" right="0.70866141732283472" top="0.74803149606299213" bottom="0.74803149606299213" header="0.31496062992125984" footer="0.31496062992125984"/>
  <pageSetup paperSize="345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 Lam</dc:creator>
  <cp:lastModifiedBy>Claudia Zeta Lam</cp:lastModifiedBy>
  <cp:lastPrinted>2025-02-05T17:29:58Z</cp:lastPrinted>
  <dcterms:created xsi:type="dcterms:W3CDTF">2025-01-29T17:41:05Z</dcterms:created>
  <dcterms:modified xsi:type="dcterms:W3CDTF">2025-02-06T21:43:53Z</dcterms:modified>
</cp:coreProperties>
</file>