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ÚBLICA SEPTIEMBRE 2025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definedNames>
    <definedName name="_xlnm.Print_Area" localSheetId="0">'ARTICULO 10 NUMERAL 4 MPG OMC'!$A$1:$Q$17</definedName>
  </definedNames>
  <calcPr calcId="162913"/>
</workbook>
</file>

<file path=xl/calcChain.xml><?xml version="1.0" encoding="utf-8"?>
<calcChain xmlns="http://schemas.openxmlformats.org/spreadsheetml/2006/main">
  <c r="P13" i="14" l="1"/>
  <c r="P14" i="14" l="1"/>
  <c r="N14" i="14"/>
  <c r="Q14" i="14" l="1"/>
  <c r="M14" i="14"/>
  <c r="O14" i="14" l="1"/>
  <c r="I14" i="14"/>
  <c r="I13" i="14"/>
  <c r="I15" i="14" l="1"/>
  <c r="I12" i="14"/>
  <c r="O15" i="14" l="1"/>
  <c r="O13" i="14"/>
  <c r="A13" i="14"/>
  <c r="O12" i="14"/>
  <c r="P15" i="14" l="1"/>
  <c r="P12" i="14"/>
</calcChain>
</file>

<file path=xl/sharedStrings.xml><?xml version="1.0" encoding="utf-8"?>
<sst xmlns="http://schemas.openxmlformats.org/spreadsheetml/2006/main" count="38" uniqueCount="34">
  <si>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</si>
  <si>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</si>
  <si>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</si>
  <si>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</si>
  <si>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</si>
  <si>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</si>
  <si>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</si>
  <si>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</si>
  <si>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</si>
  <si>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</si>
  <si>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</si>
  <si>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</si>
  <si>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</si>
  <si>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</si>
  <si>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</si>
  <si>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</si>
  <si>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</si>
  <si>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</si>
  <si>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</si>
  <si>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</si>
  <si>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</si>
  <si>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</si>
  <si>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</si>
  <si>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</si>
  <si>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</si>
  <si>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</si>
  <si>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</si>
  <si>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</si>
  <si>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</si>
  <si>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</si>
  <si>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</si>
  <si>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JEFE: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</si>
  <si>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 xml:space="preserve"> 08 DE SEPTIEMBRE  2025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</si>
  <si>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 AGOSTO 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</si>
</sst>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28575</xdr:colOff>
      <xdr:row>10</xdr:row>
      <xdr:rowOff>609600</xdr:rowOff>
    </xdr:from>
    <xdr:to>
      <xdr:col>20</xdr:col>
      <xdr:colOff>333375</xdr:colOff>
      <xdr:row>11</xdr:row>
      <xdr:rowOff>190500</xdr:rowOff>
    </xdr:to>
    <xdr:sp macro="" textlink="">
      <xdr:nvSpPr>
        <xdr:cNvPr id="1025" name="AutoShape 1" descr="blob:https://minecogobgt-my.sharepoint.com/749e342e-7a8f-46d5-bbba-3abec2afa121"/>
        <xdr:cNvSpPr>
          <a:spLocks noChangeAspect="1" noChangeArrowheads="1"/>
        </xdr:cNvSpPr>
      </xdr:nvSpPr>
      <xdr:spPr bwMode="auto">
        <a:xfrm>
          <a:off x="15573375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361951</xdr:colOff>
      <xdr:row>0</xdr:row>
      <xdr:rowOff>57150</xdr:rowOff>
    </xdr:from>
    <xdr:to>
      <xdr:col>16</xdr:col>
      <xdr:colOff>314326</xdr:colOff>
      <xdr:row>8</xdr:row>
      <xdr:rowOff>209549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57150"/>
          <a:ext cx="4248150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A4" zoomScaleNormal="100" workbookViewId="0">
      <selection activeCell="Q12" sqref="Q12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11.710937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.75" x14ac:dyDescent="0.25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.75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x14ac:dyDescent="0.25">
      <c r="A6" s="21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 x14ac:dyDescent="0.25">
      <c r="A7" s="21" t="s">
        <v>32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.75" x14ac:dyDescent="0.25">
      <c r="A8" s="21" t="s">
        <v>33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30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21" customHeight="1" thickBot="1" x14ac:dyDescent="0.3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57" thickBot="1" x14ac:dyDescent="0.3">
      <c r="A11" s="10" t="s">
        <v>2</v>
      </c>
      <c r="B11" s="11" t="s">
        <v>3</v>
      </c>
      <c r="C11" s="12" t="s">
        <v>12</v>
      </c>
      <c r="D11" s="11" t="s">
        <v>0</v>
      </c>
      <c r="E11" s="11" t="s">
        <v>1</v>
      </c>
      <c r="F11" s="13" t="s">
        <v>11</v>
      </c>
      <c r="G11" s="13" t="s">
        <v>4</v>
      </c>
      <c r="H11" s="13" t="s">
        <v>5</v>
      </c>
      <c r="I11" s="13" t="s">
        <v>6</v>
      </c>
      <c r="J11" s="13" t="s">
        <v>7</v>
      </c>
      <c r="K11" s="13" t="s">
        <v>14</v>
      </c>
      <c r="L11" s="13" t="s">
        <v>10</v>
      </c>
      <c r="M11" s="13" t="s">
        <v>24</v>
      </c>
      <c r="N11" s="13" t="s">
        <v>8</v>
      </c>
      <c r="O11" s="13" t="s">
        <v>9</v>
      </c>
      <c r="P11" s="13" t="s">
        <v>27</v>
      </c>
      <c r="Q11" s="14" t="s">
        <v>26</v>
      </c>
    </row>
    <row r="12" spans="1:17" ht="60" x14ac:dyDescent="0.25">
      <c r="A12" s="19">
        <v>1</v>
      </c>
      <c r="B12" s="20">
        <v>11</v>
      </c>
      <c r="C12" s="15" t="s">
        <v>18</v>
      </c>
      <c r="D12" s="15" t="s">
        <v>21</v>
      </c>
      <c r="E12" s="15" t="s">
        <v>25</v>
      </c>
      <c r="F12" s="16">
        <v>0</v>
      </c>
      <c r="G12" s="16">
        <v>5373</v>
      </c>
      <c r="H12" s="16">
        <v>0</v>
      </c>
      <c r="I12" s="16">
        <f>375+375+483.57+200+360</f>
        <v>1793.57</v>
      </c>
      <c r="J12" s="16">
        <v>2350</v>
      </c>
      <c r="K12" s="16">
        <v>250</v>
      </c>
      <c r="L12" s="16">
        <v>275</v>
      </c>
      <c r="M12" s="16">
        <v>69387.25</v>
      </c>
      <c r="N12" s="16">
        <v>79428.820000000007</v>
      </c>
      <c r="O12" s="17">
        <f>1332.32+47.58+502.08</f>
        <v>1881.9799999999998</v>
      </c>
      <c r="P12" s="17">
        <f>+N12-O12</f>
        <v>77546.840000000011</v>
      </c>
      <c r="Q12" s="18">
        <v>7895.86</v>
      </c>
    </row>
    <row r="13" spans="1:17" ht="60" x14ac:dyDescent="0.25">
      <c r="A13" s="1">
        <f>+A12+1</f>
        <v>2</v>
      </c>
      <c r="B13" s="2">
        <v>11</v>
      </c>
      <c r="C13" s="3" t="s">
        <v>19</v>
      </c>
      <c r="D13" s="5" t="s">
        <v>22</v>
      </c>
      <c r="E13" s="5" t="s">
        <v>25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55763.7</v>
      </c>
      <c r="N13" s="7">
        <v>63833.7</v>
      </c>
      <c r="O13" s="4">
        <f>980.85+37.73+403.5</f>
        <v>1422.08</v>
      </c>
      <c r="P13" s="4">
        <f>N13-O13</f>
        <v>62411.619999999995</v>
      </c>
      <c r="Q13" s="9">
        <v>6354.78</v>
      </c>
    </row>
    <row r="14" spans="1:17" ht="60" customHeight="1" x14ac:dyDescent="0.25">
      <c r="A14" s="19">
        <v>3</v>
      </c>
      <c r="B14" s="20">
        <v>11</v>
      </c>
      <c r="C14" s="15" t="s">
        <v>29</v>
      </c>
      <c r="D14" s="15" t="s">
        <v>22</v>
      </c>
      <c r="E14" s="5" t="s">
        <v>25</v>
      </c>
      <c r="F14" s="16">
        <v>0</v>
      </c>
      <c r="G14" s="16">
        <v>3500</v>
      </c>
      <c r="H14" s="16">
        <v>0</v>
      </c>
      <c r="I14" s="7">
        <f t="shared" ref="I14" si="0">375+375+385+200+360</f>
        <v>1695</v>
      </c>
      <c r="J14" s="16">
        <v>2350</v>
      </c>
      <c r="K14" s="7">
        <v>250</v>
      </c>
      <c r="L14" s="7">
        <v>275</v>
      </c>
      <c r="M14" s="7">
        <f>M13</f>
        <v>55763.7</v>
      </c>
      <c r="N14" s="16">
        <f>N13</f>
        <v>63833.7</v>
      </c>
      <c r="O14" s="4">
        <f t="shared" ref="O14" si="1">980.85+37.73+403.5</f>
        <v>1422.08</v>
      </c>
      <c r="P14" s="17">
        <f>P13</f>
        <v>62411.619999999995</v>
      </c>
      <c r="Q14" s="9">
        <f>Q13</f>
        <v>6354.78</v>
      </c>
    </row>
    <row r="15" spans="1:17" ht="60" x14ac:dyDescent="0.25">
      <c r="A15" s="1">
        <v>4</v>
      </c>
      <c r="B15" s="2">
        <v>11</v>
      </c>
      <c r="C15" s="3" t="s">
        <v>20</v>
      </c>
      <c r="D15" s="5" t="s">
        <v>23</v>
      </c>
      <c r="E15" s="5" t="s">
        <v>25</v>
      </c>
      <c r="F15" s="7">
        <v>0</v>
      </c>
      <c r="G15" s="7">
        <v>6759</v>
      </c>
      <c r="H15" s="7">
        <v>0</v>
      </c>
      <c r="I15" s="7">
        <f>608.31+200</f>
        <v>808.31</v>
      </c>
      <c r="J15" s="7">
        <v>7479</v>
      </c>
      <c r="K15" s="7">
        <v>250</v>
      </c>
      <c r="L15" s="7">
        <v>1500</v>
      </c>
      <c r="M15" s="7">
        <v>116062.5</v>
      </c>
      <c r="N15" s="7">
        <v>132858.81</v>
      </c>
      <c r="O15" s="4">
        <f>2256.95+75.23+839.82</f>
        <v>3172</v>
      </c>
      <c r="P15" s="4">
        <f>+N15-O15</f>
        <v>129686.81</v>
      </c>
      <c r="Q15" s="9">
        <v>13204.77</v>
      </c>
    </row>
    <row r="16" spans="1:17" x14ac:dyDescent="0.25">
      <c r="K16" s="8"/>
      <c r="L16" s="6"/>
      <c r="M16" s="8"/>
      <c r="N16" s="8"/>
      <c r="O16" s="8"/>
      <c r="P16" s="8"/>
      <c r="Q16" s="8"/>
    </row>
    <row r="17" spans="12:12" x14ac:dyDescent="0.25">
      <c r="L17" s="6"/>
    </row>
    <row r="18" spans="12:12" x14ac:dyDescent="0.25">
      <c r="L18" s="6"/>
    </row>
    <row r="19" spans="12:12" x14ac:dyDescent="0.25">
      <c r="L19" s="6"/>
    </row>
    <row r="20" spans="12:12" x14ac:dyDescent="0.25">
      <c r="L20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39370078740157483" right="0.19685039370078741" top="0.39370078740157483" bottom="0.39370078740157483" header="0.31496062992125984" footer="0.31496062992125984"/>
  <pageSetup paperSize="14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ARTICULO 10 NUMERAL 4 MPG OMC</vt:lpstr>
      <vt:lpstr>'ARTICULO 10 NUMERAL 4 MPG OMC'!Área_de_impresión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2025-04-11T18:09:35Z</cp:lastPrinted>
  <dcterms:created xsi:type="dcterms:W3CDTF">2017-12-05T18:01:17Z</dcterms:created>
  <dcterms:modified xsi:type="dcterms:W3CDTF">2025-09-08T17:58:09Z</dcterms:modified>
</cp:coreProperties>
</file>