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NOVIEMBRE\"/>
    </mc:Choice>
  </mc:AlternateContent>
  <xr:revisionPtr revIDLastSave="0" documentId="8_{E4D6F190-42C7-4023-AE5C-A00397F9D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1" r:id="rId1"/>
  </sheets>
  <definedNames>
    <definedName name="_xlnm.Print_Titles" localSheetId="0">NOVIEMBRE!$9:$9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R29" i="1"/>
  <c r="R28" i="1"/>
  <c r="R25" i="1"/>
  <c r="R24" i="1"/>
  <c r="R23" i="1"/>
  <c r="R22" i="1"/>
  <c r="R21" i="1"/>
  <c r="R20" i="1"/>
  <c r="R19" i="1"/>
  <c r="R18" i="1"/>
  <c r="R17" i="1"/>
  <c r="R16" i="1"/>
  <c r="R15" i="1"/>
  <c r="R13" i="1"/>
  <c r="R12" i="1"/>
  <c r="S17" i="1" l="1"/>
  <c r="Q28" i="1"/>
  <c r="Q11" i="1"/>
  <c r="R11" i="1" s="1"/>
  <c r="Q14" i="1"/>
  <c r="R14" i="1" s="1"/>
  <c r="F11" i="1"/>
  <c r="P28" i="1"/>
  <c r="P14" i="1"/>
  <c r="P11" i="1"/>
  <c r="O28" i="1"/>
  <c r="O14" i="1"/>
  <c r="O11" i="1"/>
  <c r="O10" i="1" s="1"/>
  <c r="Q10" i="1" l="1"/>
  <c r="R10" i="1" s="1"/>
  <c r="P10" i="1"/>
  <c r="N28" i="1"/>
  <c r="N14" i="1"/>
  <c r="N11" i="1"/>
  <c r="N10" i="1" s="1"/>
  <c r="M28" i="1"/>
  <c r="M14" i="1"/>
  <c r="M11" i="1"/>
  <c r="M10" i="1" s="1"/>
  <c r="F10" i="1"/>
  <c r="L14" i="1"/>
  <c r="L11" i="1"/>
  <c r="L10" i="1" l="1"/>
  <c r="L28" i="1"/>
  <c r="S23" i="1" l="1"/>
  <c r="S21" i="1"/>
  <c r="K28" i="1"/>
  <c r="K14" i="1"/>
  <c r="S25" i="1"/>
  <c r="K11" i="1"/>
  <c r="J28" i="1"/>
  <c r="J14" i="1"/>
  <c r="J11" i="1"/>
  <c r="J10" i="1" s="1"/>
  <c r="I28" i="1"/>
  <c r="I14" i="1"/>
  <c r="I11" i="1"/>
  <c r="I10" i="1" s="1"/>
  <c r="H28" i="1"/>
  <c r="H14" i="1"/>
  <c r="H11" i="1"/>
  <c r="H10" i="1" s="1"/>
  <c r="G28" i="1"/>
  <c r="G14" i="1"/>
  <c r="G11" i="1"/>
  <c r="K10" i="1" l="1"/>
  <c r="G10" i="1"/>
  <c r="S30" i="1"/>
  <c r="S29" i="1"/>
  <c r="S24" i="1"/>
  <c r="S22" i="1"/>
  <c r="S20" i="1"/>
  <c r="S19" i="1"/>
  <c r="S18" i="1"/>
  <c r="S16" i="1"/>
  <c r="S15" i="1"/>
  <c r="S13" i="1"/>
  <c r="S12" i="1"/>
  <c r="S11" i="1" l="1"/>
  <c r="F28" i="1"/>
  <c r="S28" i="1" s="1"/>
  <c r="S10" i="1" l="1"/>
</calcChain>
</file>

<file path=xl/sharedStrings.xml><?xml version="1.0" encoding="utf-8"?>
<sst xmlns="http://schemas.openxmlformats.org/spreadsheetml/2006/main" count="110" uniqueCount="88">
  <si>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</si>
  <si>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</si>
  <si>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</si>
  <si>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</si>
  <si>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</si>
  <si>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</si>
  <si>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</si>
  <si>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</si>
  <si>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</si>
  <si>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</si>
  <si>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</si>
  <si>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</si>
  <si>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</si>
  <si>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</si>
  <si>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</si>
  <si>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</si>
  <si>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</si>
  <si>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</si>
  <si>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</si>
  <si>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</si>
  <si>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</si>
  <si>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</si>
  <si>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</si>
  <si>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</si>
  <si>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</si>
  <si>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</si>
  <si>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</si>
  <si>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</si>
  <si>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</si>
  <si>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</si>
  <si>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</si>
  <si>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</si>
  <si>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</si>
  <si>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</si>
  <si>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</si>
  <si>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</si>
  <si>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</si>
  <si>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</si>
  <si>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</si>
  <si>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</si>
  <si>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</si>
  <si>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</si>
  <si>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</si>
  <si>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</si>
  <si>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</si>
  <si>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</si>
  <si>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</si>
  <si>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</si>
  <si>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</si>
  <si>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</si>
  <si>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</si>
  <si>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</si>
  <si>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</si>
  <si>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</si>
  <si>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</si>
  <si>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</si>
  <si>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</si>
  <si>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</si>
  <si>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</si>
  <si>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</si>
  <si>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</si>
  <si>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</si>
  <si>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</si>
  <si>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</si>
  <si>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</si>
  <si>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</si>
  <si>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</si>
  <si>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</si>
  <si>
    <t>JULIO</t>
  </si>
  <si>
    <t>3</t>
  </si>
  <si>
    <t>310</t>
  </si>
  <si>
    <t>155</t>
  </si>
  <si>
    <t>149</t>
  </si>
  <si>
    <t>303</t>
  </si>
  <si>
    <t>114</t>
  </si>
  <si>
    <t>184</t>
  </si>
  <si>
    <t>SEPT.</t>
  </si>
  <si>
    <t>AGOST.</t>
  </si>
  <si>
    <t>FEB.</t>
  </si>
  <si>
    <t>OCT.</t>
  </si>
  <si>
    <t>307</t>
  </si>
  <si>
    <t>235</t>
  </si>
  <si>
    <t>379</t>
  </si>
  <si>
    <t>NOV.</t>
  </si>
  <si>
    <t>5</t>
  </si>
  <si>
    <t>227</t>
  </si>
  <si>
    <t>159</t>
  </si>
  <si>
    <t>Está pendiente que se aprube la modificación  de la meta física de este  Subproducto, donde fue solicitada el incremento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</si>
</sst>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theme="1"/>
      <name val="Times New Roman"/>
      <family val="1"/>
    </font>
    <font>
      <b/>
      <i/>
      <sz val="6"/>
      <name val="Candara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>
      <alignment vertical="top"/>
    </xf>
    <xf numFmtId="43" fontId="15" fillId="0" borderId="0" applyFont="0" applyFill="0" applyBorder="0" applyAlignment="0" applyProtection="0">
      <alignment vertical="top"/>
    </xf>
    <xf numFmtId="9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0" fontId="16" fillId="0" borderId="0"/>
  </cellStyleXfs>
  <cellXfs count="54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center" vertical="top" wrapText="1"/>
    </xf>
    <xf numFmtId="0" fontId="17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justify" vertical="center" wrapText="1"/>
    </xf>
    <xf numFmtId="0" fontId="22" fillId="4" borderId="1" xfId="2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34636</xdr:rowOff>
    </xdr:from>
    <xdr:to>
      <xdr:col>2</xdr:col>
      <xdr:colOff>357620</xdr:colOff>
      <xdr:row>2</xdr:row>
      <xdr:rowOff>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36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showZeros="0" tabSelected="1" topLeftCell="B7" zoomScale="110" zoomScaleNormal="110" zoomScaleSheetLayoutView="115" zoomScalePageLayoutView="70" workbookViewId="0">
      <selection activeCell="D34" sqref="D34"/>
    </sheetView>
  </sheetViews>
  <sheetFormatPr baseColWidth="10" defaultColWidth="11.42578125" defaultRowHeight="12.75" x14ac:dyDescent="0.2"/>
  <cols>
    <col min="1" max="1" width="3.42578125" style="1" customWidth="1"/>
    <col min="2" max="2" width="24.7109375" style="1" customWidth="1"/>
    <col min="3" max="3" width="22.7109375" style="1" customWidth="1"/>
    <col min="4" max="4" width="22.140625" style="1" customWidth="1"/>
    <col min="5" max="5" width="7.85546875" style="1" customWidth="1"/>
    <col min="6" max="6" width="9.28515625" style="1" customWidth="1"/>
    <col min="7" max="8" width="6.85546875" style="1" customWidth="1"/>
    <col min="9" max="9" width="7" style="1" customWidth="1"/>
    <col min="10" max="10" width="6.42578125" style="1" customWidth="1"/>
    <col min="11" max="11" width="6" style="1" customWidth="1"/>
    <col min="12" max="13" width="6.140625" style="1" customWidth="1"/>
    <col min="14" max="14" width="7" style="1" customWidth="1"/>
    <col min="15" max="17" width="6.28515625" style="1" customWidth="1"/>
    <col min="18" max="18" width="10.140625" style="1" customWidth="1"/>
    <col min="19" max="19" width="10.42578125" style="1" customWidth="1"/>
    <col min="20" max="20" width="26.5703125" style="1" customWidth="1"/>
    <col min="21" max="16384" width="11.42578125" style="1"/>
  </cols>
  <sheetData>
    <row r="1" spans="1:22" ht="43.5" customHeight="1" x14ac:dyDescent="0.2">
      <c r="A1" s="44" t="s">
        <v>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16.5" customHeight="1" x14ac:dyDescent="0.2">
      <c r="A2" s="45" t="s">
        <v>48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ht="20.25" customHeight="1" x14ac:dyDescent="0.2">
      <c r="A3" s="47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2" ht="20.25" customHeight="1" x14ac:dyDescent="0.2">
      <c r="A4" s="48" t="s">
        <v>26</v>
      </c>
      <c r="B4" s="48"/>
      <c r="C4" s="49" t="s">
        <v>29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2" ht="30" customHeight="1" x14ac:dyDescent="0.2">
      <c r="A5" s="48" t="s">
        <v>20</v>
      </c>
      <c r="B5" s="48"/>
      <c r="C5" s="49" t="s">
        <v>49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2" ht="18.75" customHeight="1" x14ac:dyDescent="0.2">
      <c r="A6" s="48" t="s">
        <v>35</v>
      </c>
      <c r="B6" s="48"/>
      <c r="C6" s="46" t="s">
        <v>50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2" ht="35.25" customHeight="1" x14ac:dyDescent="0.2">
      <c r="A7" s="50" t="s">
        <v>27</v>
      </c>
      <c r="B7" s="50"/>
      <c r="C7" s="53" t="s">
        <v>30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2" ht="21" customHeight="1" x14ac:dyDescent="0.2">
      <c r="A8" s="50" t="s">
        <v>28</v>
      </c>
      <c r="B8" s="50"/>
      <c r="C8" s="52" t="s">
        <v>31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2" ht="51" customHeight="1" x14ac:dyDescent="0.2">
      <c r="A9" s="25" t="s">
        <v>34</v>
      </c>
      <c r="B9" s="26" t="s">
        <v>21</v>
      </c>
      <c r="C9" s="26" t="s">
        <v>22</v>
      </c>
      <c r="D9" s="26" t="s">
        <v>1</v>
      </c>
      <c r="E9" s="40" t="s">
        <v>0</v>
      </c>
      <c r="F9" s="26" t="s">
        <v>56</v>
      </c>
      <c r="G9" s="34" t="s">
        <v>45</v>
      </c>
      <c r="H9" s="34" t="s">
        <v>78</v>
      </c>
      <c r="I9" s="34" t="s">
        <v>55</v>
      </c>
      <c r="J9" s="34" t="s">
        <v>59</v>
      </c>
      <c r="K9" s="34" t="s">
        <v>62</v>
      </c>
      <c r="L9" s="34" t="s">
        <v>65</v>
      </c>
      <c r="M9" s="34" t="s">
        <v>68</v>
      </c>
      <c r="N9" s="34" t="s">
        <v>77</v>
      </c>
      <c r="O9" s="36" t="s">
        <v>76</v>
      </c>
      <c r="P9" s="36" t="s">
        <v>79</v>
      </c>
      <c r="Q9" s="36" t="s">
        <v>83</v>
      </c>
      <c r="R9" s="37" t="s">
        <v>23</v>
      </c>
      <c r="S9" s="37" t="s">
        <v>24</v>
      </c>
      <c r="T9" s="22" t="s">
        <v>25</v>
      </c>
    </row>
    <row r="10" spans="1:22" ht="70.5" customHeight="1" x14ac:dyDescent="0.2">
      <c r="A10" s="28">
        <v>1</v>
      </c>
      <c r="B10" s="29" t="s">
        <v>40</v>
      </c>
      <c r="C10" s="6"/>
      <c r="D10" s="7"/>
      <c r="E10" s="38" t="s">
        <v>3</v>
      </c>
      <c r="F10" s="12">
        <f t="shared" ref="F10:N10" si="0">+F11+F18+F25</f>
        <v>62391</v>
      </c>
      <c r="G10" s="12">
        <f t="shared" si="0"/>
        <v>1634</v>
      </c>
      <c r="H10" s="12">
        <f t="shared" si="0"/>
        <v>3941</v>
      </c>
      <c r="I10" s="12">
        <f t="shared" si="0"/>
        <v>6648</v>
      </c>
      <c r="J10" s="12">
        <f t="shared" si="0"/>
        <v>4814</v>
      </c>
      <c r="K10" s="12">
        <f t="shared" si="0"/>
        <v>9804</v>
      </c>
      <c r="L10" s="12">
        <f t="shared" si="0"/>
        <v>5309</v>
      </c>
      <c r="M10" s="12">
        <f t="shared" si="0"/>
        <v>4822</v>
      </c>
      <c r="N10" s="12">
        <f t="shared" si="0"/>
        <v>4600</v>
      </c>
      <c r="O10" s="12">
        <f>+O11+O18+O25</f>
        <v>5461</v>
      </c>
      <c r="P10" s="12">
        <f>+P11+P18+P25</f>
        <v>3864</v>
      </c>
      <c r="Q10" s="12">
        <f>+Q11+Q18+Q25</f>
        <v>2096</v>
      </c>
      <c r="R10" s="12">
        <f t="shared" ref="R10:R25" si="1">+G10+H10+I10+J10+K10+L10+M10+N10+O10+P10+Q10</f>
        <v>52993</v>
      </c>
      <c r="S10" s="13">
        <f>+R10/F10</f>
        <v>0.84936930005930344</v>
      </c>
      <c r="T10" s="14"/>
      <c r="V10" s="32"/>
    </row>
    <row r="11" spans="1:22" ht="39.75" customHeight="1" x14ac:dyDescent="0.2">
      <c r="A11" s="2"/>
      <c r="B11" s="6"/>
      <c r="C11" s="3" t="s">
        <v>43</v>
      </c>
      <c r="D11" s="7"/>
      <c r="E11" s="38" t="s">
        <v>3</v>
      </c>
      <c r="F11" s="12">
        <f>+F12+F13</f>
        <v>45463</v>
      </c>
      <c r="G11" s="12">
        <f t="shared" ref="G11:K11" si="2">+G12+G13</f>
        <v>1352</v>
      </c>
      <c r="H11" s="12">
        <f t="shared" si="2"/>
        <v>3475</v>
      </c>
      <c r="I11" s="12">
        <f t="shared" si="2"/>
        <v>4931</v>
      </c>
      <c r="J11" s="12">
        <f t="shared" si="2"/>
        <v>4411</v>
      </c>
      <c r="K11" s="12">
        <f t="shared" si="2"/>
        <v>7476</v>
      </c>
      <c r="L11" s="12">
        <f t="shared" ref="L11:Q11" si="3">+L12+L13</f>
        <v>4846</v>
      </c>
      <c r="M11" s="12">
        <f t="shared" si="3"/>
        <v>4361</v>
      </c>
      <c r="N11" s="12">
        <f t="shared" si="3"/>
        <v>4180</v>
      </c>
      <c r="O11" s="12">
        <f t="shared" si="3"/>
        <v>4938</v>
      </c>
      <c r="P11" s="12">
        <f t="shared" si="3"/>
        <v>3119</v>
      </c>
      <c r="Q11" s="12">
        <f t="shared" si="3"/>
        <v>1532</v>
      </c>
      <c r="R11" s="12">
        <f t="shared" si="1"/>
        <v>44621</v>
      </c>
      <c r="S11" s="13">
        <f>+R11/F11</f>
        <v>0.98147944482326288</v>
      </c>
      <c r="T11" s="15"/>
      <c r="U11" s="32"/>
    </row>
    <row r="12" spans="1:22" ht="27.75" customHeight="1" x14ac:dyDescent="0.2">
      <c r="A12" s="2"/>
      <c r="B12" s="6"/>
      <c r="C12" s="11"/>
      <c r="D12" s="27" t="s">
        <v>10</v>
      </c>
      <c r="E12" s="39" t="s">
        <v>3</v>
      </c>
      <c r="F12" s="16">
        <v>23787</v>
      </c>
      <c r="G12" s="17">
        <v>228</v>
      </c>
      <c r="H12" s="17">
        <v>1192</v>
      </c>
      <c r="I12" s="17">
        <v>2939</v>
      </c>
      <c r="J12" s="17">
        <v>2649</v>
      </c>
      <c r="K12" s="17">
        <v>5435</v>
      </c>
      <c r="L12" s="17">
        <v>2686</v>
      </c>
      <c r="M12" s="17">
        <v>1980</v>
      </c>
      <c r="N12" s="17">
        <v>1881</v>
      </c>
      <c r="O12" s="17">
        <v>2028</v>
      </c>
      <c r="P12" s="17">
        <v>2099</v>
      </c>
      <c r="Q12" s="17">
        <v>1032</v>
      </c>
      <c r="R12" s="18">
        <f t="shared" si="1"/>
        <v>24149</v>
      </c>
      <c r="S12" s="19">
        <f>+R12/F12</f>
        <v>1.0152183966031867</v>
      </c>
      <c r="T12" s="15"/>
    </row>
    <row r="13" spans="1:22" ht="71.25" customHeight="1" x14ac:dyDescent="0.2">
      <c r="A13" s="2"/>
      <c r="B13" s="6"/>
      <c r="C13" s="6"/>
      <c r="D13" s="27" t="s">
        <v>11</v>
      </c>
      <c r="E13" s="39" t="s">
        <v>3</v>
      </c>
      <c r="F13" s="16">
        <v>21676</v>
      </c>
      <c r="G13" s="17">
        <v>1124</v>
      </c>
      <c r="H13" s="17">
        <v>2283</v>
      </c>
      <c r="I13" s="17">
        <v>1992</v>
      </c>
      <c r="J13" s="17">
        <v>1762</v>
      </c>
      <c r="K13" s="17">
        <v>2041</v>
      </c>
      <c r="L13" s="17">
        <v>2160</v>
      </c>
      <c r="M13" s="17">
        <v>2381</v>
      </c>
      <c r="N13" s="17">
        <v>2299</v>
      </c>
      <c r="O13" s="17">
        <v>2910</v>
      </c>
      <c r="P13" s="30">
        <v>1020</v>
      </c>
      <c r="Q13" s="30">
        <v>500</v>
      </c>
      <c r="R13" s="18">
        <f t="shared" si="1"/>
        <v>20472</v>
      </c>
      <c r="S13" s="19">
        <f>+R13/F13</f>
        <v>0.94445469643845725</v>
      </c>
      <c r="T13" s="35"/>
    </row>
    <row r="14" spans="1:22" ht="41.25" customHeight="1" x14ac:dyDescent="0.2">
      <c r="A14" s="2"/>
      <c r="B14" s="6"/>
      <c r="C14" s="27" t="s">
        <v>41</v>
      </c>
      <c r="D14" s="10"/>
      <c r="E14" s="38" t="s">
        <v>8</v>
      </c>
      <c r="F14" s="12">
        <v>12856</v>
      </c>
      <c r="G14" s="12">
        <f t="shared" ref="G14:K14" si="4">+G15+G16+G17</f>
        <v>944</v>
      </c>
      <c r="H14" s="12">
        <f t="shared" si="4"/>
        <v>1282</v>
      </c>
      <c r="I14" s="12">
        <f t="shared" si="4"/>
        <v>1161</v>
      </c>
      <c r="J14" s="12">
        <f t="shared" si="4"/>
        <v>1233</v>
      </c>
      <c r="K14" s="12">
        <f t="shared" si="4"/>
        <v>1628</v>
      </c>
      <c r="L14" s="12">
        <f t="shared" ref="L14:Q14" si="5">+L15+L16+L17</f>
        <v>1323</v>
      </c>
      <c r="M14" s="12">
        <f t="shared" si="5"/>
        <v>774</v>
      </c>
      <c r="N14" s="12">
        <f t="shared" si="5"/>
        <v>1042</v>
      </c>
      <c r="O14" s="12">
        <f t="shared" si="5"/>
        <v>1391</v>
      </c>
      <c r="P14" s="12">
        <f t="shared" si="5"/>
        <v>1236</v>
      </c>
      <c r="Q14" s="12">
        <f t="shared" si="5"/>
        <v>398</v>
      </c>
      <c r="R14" s="42">
        <f t="shared" si="1"/>
        <v>12412</v>
      </c>
      <c r="S14" s="13">
        <v>0.99</v>
      </c>
      <c r="T14" s="43"/>
    </row>
    <row r="15" spans="1:22" ht="54.75" customHeight="1" x14ac:dyDescent="0.2">
      <c r="A15" s="2"/>
      <c r="B15" s="6"/>
      <c r="C15" s="10"/>
      <c r="D15" s="27" t="s">
        <v>12</v>
      </c>
      <c r="E15" s="39" t="s">
        <v>8</v>
      </c>
      <c r="F15" s="16">
        <v>10109</v>
      </c>
      <c r="G15" s="17">
        <v>426</v>
      </c>
      <c r="H15" s="17">
        <v>1091</v>
      </c>
      <c r="I15" s="17">
        <v>1042</v>
      </c>
      <c r="J15" s="17">
        <v>1002</v>
      </c>
      <c r="K15" s="17">
        <v>966</v>
      </c>
      <c r="L15" s="17">
        <v>1078</v>
      </c>
      <c r="M15" s="17">
        <v>768</v>
      </c>
      <c r="N15" s="17">
        <v>827</v>
      </c>
      <c r="O15" s="17">
        <v>1054</v>
      </c>
      <c r="P15" s="17">
        <v>887</v>
      </c>
      <c r="Q15" s="30">
        <v>373</v>
      </c>
      <c r="R15" s="18">
        <f t="shared" si="1"/>
        <v>9514</v>
      </c>
      <c r="S15" s="19">
        <f t="shared" ref="S15:S25" si="6">+R15/F15</f>
        <v>0.94114155702839053</v>
      </c>
      <c r="T15" s="35"/>
    </row>
    <row r="16" spans="1:22" ht="63" customHeight="1" x14ac:dyDescent="0.2">
      <c r="A16" s="2"/>
      <c r="B16" s="6"/>
      <c r="C16" s="10"/>
      <c r="D16" s="27" t="s">
        <v>13</v>
      </c>
      <c r="E16" s="39" t="s">
        <v>8</v>
      </c>
      <c r="F16" s="16">
        <v>400</v>
      </c>
      <c r="G16" s="17">
        <v>27</v>
      </c>
      <c r="H16" s="17">
        <v>40</v>
      </c>
      <c r="I16" s="17">
        <v>20</v>
      </c>
      <c r="J16" s="17">
        <v>38</v>
      </c>
      <c r="K16" s="17">
        <v>57</v>
      </c>
      <c r="L16" s="17">
        <v>50</v>
      </c>
      <c r="M16" s="17">
        <v>6</v>
      </c>
      <c r="N16" s="17">
        <v>60</v>
      </c>
      <c r="O16" s="17">
        <v>34</v>
      </c>
      <c r="P16" s="17">
        <v>42</v>
      </c>
      <c r="Q16" s="30">
        <v>20</v>
      </c>
      <c r="R16" s="18">
        <f t="shared" si="1"/>
        <v>394</v>
      </c>
      <c r="S16" s="19">
        <f t="shared" si="6"/>
        <v>0.98499999999999999</v>
      </c>
      <c r="T16" s="35"/>
    </row>
    <row r="17" spans="1:20" ht="56.25" customHeight="1" x14ac:dyDescent="0.2">
      <c r="A17" s="2"/>
      <c r="B17" s="6"/>
      <c r="C17" s="10"/>
      <c r="D17" s="27" t="s">
        <v>36</v>
      </c>
      <c r="E17" s="39" t="s">
        <v>8</v>
      </c>
      <c r="F17" s="16">
        <v>2347</v>
      </c>
      <c r="G17" s="17">
        <v>491</v>
      </c>
      <c r="H17" s="17">
        <v>151</v>
      </c>
      <c r="I17" s="30">
        <v>99</v>
      </c>
      <c r="J17" s="30">
        <v>193</v>
      </c>
      <c r="K17" s="30">
        <v>605</v>
      </c>
      <c r="L17" s="30">
        <v>195</v>
      </c>
      <c r="M17" s="23" t="s">
        <v>46</v>
      </c>
      <c r="N17" s="23" t="s">
        <v>71</v>
      </c>
      <c r="O17" s="23" t="s">
        <v>73</v>
      </c>
      <c r="P17" s="23" t="s">
        <v>80</v>
      </c>
      <c r="Q17" s="23" t="s">
        <v>84</v>
      </c>
      <c r="R17" s="18">
        <f t="shared" si="1"/>
        <v>2504</v>
      </c>
      <c r="S17" s="19">
        <f t="shared" si="6"/>
        <v>1.0668939071154666</v>
      </c>
      <c r="T17" s="15"/>
    </row>
    <row r="18" spans="1:20" ht="60" customHeight="1" x14ac:dyDescent="0.2">
      <c r="A18" s="2"/>
      <c r="B18" s="6"/>
      <c r="C18" s="3" t="s">
        <v>42</v>
      </c>
      <c r="D18" s="10"/>
      <c r="E18" s="38" t="s">
        <v>3</v>
      </c>
      <c r="F18" s="20">
        <v>12016</v>
      </c>
      <c r="G18" s="21">
        <v>240</v>
      </c>
      <c r="H18" s="21">
        <v>441</v>
      </c>
      <c r="I18" s="21">
        <v>540</v>
      </c>
      <c r="J18" s="21">
        <v>335</v>
      </c>
      <c r="K18" s="21">
        <v>382</v>
      </c>
      <c r="L18" s="31">
        <v>370</v>
      </c>
      <c r="M18" s="31">
        <v>400</v>
      </c>
      <c r="N18" s="31">
        <v>420</v>
      </c>
      <c r="O18" s="31">
        <v>339</v>
      </c>
      <c r="P18" s="31">
        <v>366</v>
      </c>
      <c r="Q18" s="31">
        <v>405</v>
      </c>
      <c r="R18" s="12">
        <f t="shared" si="1"/>
        <v>4238</v>
      </c>
      <c r="S18" s="13">
        <f t="shared" si="6"/>
        <v>0.35269640479360853</v>
      </c>
      <c r="T18" s="16"/>
    </row>
    <row r="19" spans="1:20" ht="81.75" customHeight="1" x14ac:dyDescent="0.2">
      <c r="A19" s="2"/>
      <c r="B19" s="6"/>
      <c r="C19" s="10"/>
      <c r="D19" s="8" t="s">
        <v>14</v>
      </c>
      <c r="E19" s="39" t="s">
        <v>7</v>
      </c>
      <c r="F19" s="16">
        <v>12046</v>
      </c>
      <c r="G19" s="17">
        <v>741</v>
      </c>
      <c r="H19" s="17">
        <v>1202</v>
      </c>
      <c r="I19" s="17">
        <v>893</v>
      </c>
      <c r="J19" s="17">
        <v>1261</v>
      </c>
      <c r="K19" s="17">
        <v>1061</v>
      </c>
      <c r="L19" s="17">
        <v>1030</v>
      </c>
      <c r="M19" s="17">
        <v>925</v>
      </c>
      <c r="N19" s="17">
        <v>1074</v>
      </c>
      <c r="O19" s="17">
        <v>1545</v>
      </c>
      <c r="P19" s="30">
        <v>1163</v>
      </c>
      <c r="Q19" s="30">
        <v>1331</v>
      </c>
      <c r="R19" s="18">
        <f t="shared" si="1"/>
        <v>12226</v>
      </c>
      <c r="S19" s="19">
        <f t="shared" si="6"/>
        <v>1.0149427195749627</v>
      </c>
      <c r="T19" s="41"/>
    </row>
    <row r="20" spans="1:20" ht="54.75" customHeight="1" x14ac:dyDescent="0.2">
      <c r="A20" s="2"/>
      <c r="B20" s="6"/>
      <c r="C20" s="10"/>
      <c r="D20" s="8" t="s">
        <v>44</v>
      </c>
      <c r="E20" s="39" t="s">
        <v>5</v>
      </c>
      <c r="F20" s="16">
        <v>600</v>
      </c>
      <c r="G20" s="17">
        <v>10</v>
      </c>
      <c r="H20" s="17">
        <v>37</v>
      </c>
      <c r="I20" s="17">
        <v>53</v>
      </c>
      <c r="J20" s="17">
        <v>57</v>
      </c>
      <c r="K20" s="17">
        <v>138</v>
      </c>
      <c r="L20" s="17">
        <v>62</v>
      </c>
      <c r="M20" s="17">
        <v>43</v>
      </c>
      <c r="N20" s="17">
        <v>39</v>
      </c>
      <c r="O20" s="17">
        <v>34</v>
      </c>
      <c r="P20" s="17">
        <v>42</v>
      </c>
      <c r="Q20" s="17">
        <v>48</v>
      </c>
      <c r="R20" s="18">
        <f t="shared" si="1"/>
        <v>563</v>
      </c>
      <c r="S20" s="19">
        <f t="shared" si="6"/>
        <v>0.93833333333333335</v>
      </c>
      <c r="T20" s="5"/>
    </row>
    <row r="21" spans="1:20" ht="29.25" customHeight="1" x14ac:dyDescent="0.2">
      <c r="A21" s="2"/>
      <c r="B21" s="6"/>
      <c r="C21" s="10"/>
      <c r="D21" s="8" t="s">
        <v>38</v>
      </c>
      <c r="E21" s="39" t="s">
        <v>5</v>
      </c>
      <c r="F21" s="16">
        <v>65</v>
      </c>
      <c r="G21" s="23" t="s">
        <v>51</v>
      </c>
      <c r="H21" s="23" t="s">
        <v>51</v>
      </c>
      <c r="I21" s="23" t="s">
        <v>57</v>
      </c>
      <c r="J21" s="23" t="s">
        <v>60</v>
      </c>
      <c r="K21" s="23" t="s">
        <v>63</v>
      </c>
      <c r="L21" s="23" t="s">
        <v>66</v>
      </c>
      <c r="M21" s="23" t="s">
        <v>69</v>
      </c>
      <c r="N21" s="23" t="s">
        <v>46</v>
      </c>
      <c r="O21" s="23" t="s">
        <v>66</v>
      </c>
      <c r="P21" s="23" t="s">
        <v>63</v>
      </c>
      <c r="Q21" s="23" t="s">
        <v>84</v>
      </c>
      <c r="R21" s="18">
        <f t="shared" si="1"/>
        <v>40</v>
      </c>
      <c r="S21" s="19">
        <f t="shared" si="6"/>
        <v>0.61538461538461542</v>
      </c>
      <c r="T21" s="5"/>
    </row>
    <row r="22" spans="1:20" ht="57" customHeight="1" x14ac:dyDescent="0.2">
      <c r="A22" s="2"/>
      <c r="B22" s="6"/>
      <c r="C22" s="10"/>
      <c r="D22" s="8" t="s">
        <v>39</v>
      </c>
      <c r="E22" s="39" t="s">
        <v>5</v>
      </c>
      <c r="F22" s="16">
        <v>1500</v>
      </c>
      <c r="G22" s="17">
        <v>127</v>
      </c>
      <c r="H22" s="30">
        <v>152</v>
      </c>
      <c r="I22" s="30">
        <v>146</v>
      </c>
      <c r="J22" s="30">
        <v>168</v>
      </c>
      <c r="K22" s="30">
        <v>137</v>
      </c>
      <c r="L22" s="30">
        <v>157</v>
      </c>
      <c r="M22" s="30">
        <v>174</v>
      </c>
      <c r="N22" s="30">
        <v>192</v>
      </c>
      <c r="O22" s="30">
        <v>190</v>
      </c>
      <c r="P22" s="30">
        <v>197</v>
      </c>
      <c r="Q22" s="30">
        <v>183</v>
      </c>
      <c r="R22" s="18">
        <f t="shared" si="1"/>
        <v>1823</v>
      </c>
      <c r="S22" s="19">
        <f t="shared" si="6"/>
        <v>1.2153333333333334</v>
      </c>
      <c r="T22" s="5"/>
    </row>
    <row r="23" spans="1:20" ht="30" customHeight="1" x14ac:dyDescent="0.2">
      <c r="A23" s="2"/>
      <c r="B23" s="6"/>
      <c r="C23" s="10"/>
      <c r="D23" s="8" t="s">
        <v>15</v>
      </c>
      <c r="E23" s="39" t="s">
        <v>2</v>
      </c>
      <c r="F23" s="16">
        <v>1687</v>
      </c>
      <c r="G23" s="23" t="s">
        <v>46</v>
      </c>
      <c r="H23" s="23" t="s">
        <v>54</v>
      </c>
      <c r="I23" s="23" t="s">
        <v>58</v>
      </c>
      <c r="J23" s="23" t="s">
        <v>61</v>
      </c>
      <c r="K23" s="23" t="s">
        <v>64</v>
      </c>
      <c r="L23" s="23" t="s">
        <v>67</v>
      </c>
      <c r="M23" s="23" t="s">
        <v>70</v>
      </c>
      <c r="N23" s="23" t="s">
        <v>72</v>
      </c>
      <c r="O23" s="23" t="s">
        <v>74</v>
      </c>
      <c r="P23" s="23" t="s">
        <v>81</v>
      </c>
      <c r="Q23" s="23" t="s">
        <v>85</v>
      </c>
      <c r="R23" s="18">
        <f t="shared" si="1"/>
        <v>1351</v>
      </c>
      <c r="S23" s="19">
        <f t="shared" si="6"/>
        <v>0.80082987551867224</v>
      </c>
      <c r="T23" s="15"/>
    </row>
    <row r="24" spans="1:20" ht="40.5" customHeight="1" x14ac:dyDescent="0.2">
      <c r="A24" s="2"/>
      <c r="B24" s="11"/>
      <c r="C24" s="10"/>
      <c r="D24" s="8" t="s">
        <v>16</v>
      </c>
      <c r="E24" s="39" t="s">
        <v>4</v>
      </c>
      <c r="F24" s="16">
        <v>96347</v>
      </c>
      <c r="G24" s="17">
        <v>2794</v>
      </c>
      <c r="H24" s="17">
        <v>3350</v>
      </c>
      <c r="I24" s="17">
        <v>12740</v>
      </c>
      <c r="J24" s="17">
        <v>9898</v>
      </c>
      <c r="K24" s="17">
        <v>13817</v>
      </c>
      <c r="L24" s="17">
        <v>8132</v>
      </c>
      <c r="M24" s="17">
        <v>8342</v>
      </c>
      <c r="N24" s="17">
        <v>9697</v>
      </c>
      <c r="O24" s="17">
        <v>10792</v>
      </c>
      <c r="P24" s="17">
        <v>7039</v>
      </c>
      <c r="Q24" s="17">
        <v>6464</v>
      </c>
      <c r="R24" s="18">
        <f t="shared" si="1"/>
        <v>93065</v>
      </c>
      <c r="S24" s="19">
        <f t="shared" si="6"/>
        <v>0.96593562850945025</v>
      </c>
      <c r="T24" s="15"/>
    </row>
    <row r="25" spans="1:20" ht="69" customHeight="1" x14ac:dyDescent="0.2">
      <c r="A25" s="2"/>
      <c r="B25" s="6"/>
      <c r="C25" s="27" t="s">
        <v>37</v>
      </c>
      <c r="D25" s="3"/>
      <c r="E25" s="38" t="s">
        <v>3</v>
      </c>
      <c r="F25" s="20">
        <v>4912</v>
      </c>
      <c r="G25" s="24" t="s">
        <v>52</v>
      </c>
      <c r="H25" s="24" t="s">
        <v>53</v>
      </c>
      <c r="I25" s="31">
        <v>1177</v>
      </c>
      <c r="J25" s="31">
        <v>68</v>
      </c>
      <c r="K25" s="31">
        <v>1946</v>
      </c>
      <c r="L25" s="31">
        <v>93</v>
      </c>
      <c r="M25" s="31">
        <v>61</v>
      </c>
      <c r="N25" s="24" t="s">
        <v>46</v>
      </c>
      <c r="O25" s="24" t="s">
        <v>75</v>
      </c>
      <c r="P25" s="24" t="s">
        <v>82</v>
      </c>
      <c r="Q25" s="24" t="s">
        <v>86</v>
      </c>
      <c r="R25" s="12">
        <f t="shared" si="1"/>
        <v>4134</v>
      </c>
      <c r="S25" s="13">
        <f t="shared" si="6"/>
        <v>0.84161237785016285</v>
      </c>
      <c r="T25" s="15"/>
    </row>
    <row r="26" spans="1:20" ht="30" customHeight="1" x14ac:dyDescent="0.2">
      <c r="A26" s="51" t="s">
        <v>27</v>
      </c>
      <c r="B26" s="51"/>
      <c r="C26" s="53" t="s">
        <v>32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17.25" customHeight="1" x14ac:dyDescent="0.2">
      <c r="A27" s="51" t="s">
        <v>28</v>
      </c>
      <c r="B27" s="51"/>
      <c r="C27" s="52" t="s">
        <v>33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42" customHeight="1" x14ac:dyDescent="0.2">
      <c r="A28" s="28">
        <v>2</v>
      </c>
      <c r="B28" s="29" t="s">
        <v>17</v>
      </c>
      <c r="C28" s="2"/>
      <c r="D28" s="2"/>
      <c r="E28" s="38" t="s">
        <v>6</v>
      </c>
      <c r="F28" s="20">
        <f t="shared" ref="F28" si="7">+F29+F30</f>
        <v>89666</v>
      </c>
      <c r="G28" s="20">
        <f t="shared" ref="G28:L28" si="8">+G29+G30</f>
        <v>4407</v>
      </c>
      <c r="H28" s="20">
        <f t="shared" si="8"/>
        <v>8715</v>
      </c>
      <c r="I28" s="20">
        <f t="shared" si="8"/>
        <v>5720</v>
      </c>
      <c r="J28" s="20">
        <f t="shared" si="8"/>
        <v>6358</v>
      </c>
      <c r="K28" s="20">
        <f t="shared" si="8"/>
        <v>5560</v>
      </c>
      <c r="L28" s="33">
        <f t="shared" si="8"/>
        <v>9856</v>
      </c>
      <c r="M28" s="33">
        <f t="shared" ref="M28:Q28" si="9">+M29+M30</f>
        <v>6475</v>
      </c>
      <c r="N28" s="33">
        <f t="shared" si="9"/>
        <v>7124</v>
      </c>
      <c r="O28" s="33">
        <f t="shared" si="9"/>
        <v>7547</v>
      </c>
      <c r="P28" s="33">
        <f t="shared" si="9"/>
        <v>5898</v>
      </c>
      <c r="Q28" s="33">
        <f t="shared" si="9"/>
        <v>5619</v>
      </c>
      <c r="R28" s="12">
        <f>+G28+H28+I28+J28+K28+L28+M28+N28+O28+P28+Q28</f>
        <v>73279</v>
      </c>
      <c r="S28" s="13">
        <f>+R28/F28</f>
        <v>0.81724399437914041</v>
      </c>
      <c r="T28" s="9"/>
    </row>
    <row r="29" spans="1:20" ht="53.25" customHeight="1" x14ac:dyDescent="0.2">
      <c r="A29" s="2"/>
      <c r="B29" s="11"/>
      <c r="C29" s="27" t="s">
        <v>18</v>
      </c>
      <c r="D29" s="2"/>
      <c r="E29" s="38" t="s">
        <v>6</v>
      </c>
      <c r="F29" s="20">
        <v>88809</v>
      </c>
      <c r="G29" s="21">
        <v>4357</v>
      </c>
      <c r="H29" s="21">
        <v>8601</v>
      </c>
      <c r="I29" s="21">
        <v>5606</v>
      </c>
      <c r="J29" s="21">
        <v>6254</v>
      </c>
      <c r="K29" s="21">
        <v>5504</v>
      </c>
      <c r="L29" s="31">
        <v>9718</v>
      </c>
      <c r="M29" s="31">
        <v>6376</v>
      </c>
      <c r="N29" s="31">
        <v>7034</v>
      </c>
      <c r="O29" s="31">
        <v>7522</v>
      </c>
      <c r="P29" s="31">
        <v>5831</v>
      </c>
      <c r="Q29" s="31">
        <v>5619</v>
      </c>
      <c r="R29" s="12">
        <f>+G29+H29+I29+J29+K29+L29+M29+N29+O29+P29+Q29</f>
        <v>72422</v>
      </c>
      <c r="S29" s="13">
        <f>+R29/F29</f>
        <v>0.81548041302120278</v>
      </c>
      <c r="T29" s="4"/>
    </row>
    <row r="30" spans="1:20" ht="67.5" customHeight="1" x14ac:dyDescent="0.2">
      <c r="A30" s="2"/>
      <c r="B30" s="6"/>
      <c r="C30" s="27" t="s">
        <v>19</v>
      </c>
      <c r="D30" s="2"/>
      <c r="E30" s="38" t="s">
        <v>6</v>
      </c>
      <c r="F30" s="20">
        <v>857</v>
      </c>
      <c r="G30" s="21">
        <v>50</v>
      </c>
      <c r="H30" s="21">
        <v>114</v>
      </c>
      <c r="I30" s="21">
        <v>114</v>
      </c>
      <c r="J30" s="21">
        <v>104</v>
      </c>
      <c r="K30" s="21">
        <v>56</v>
      </c>
      <c r="L30" s="31">
        <v>138</v>
      </c>
      <c r="M30" s="31">
        <v>99</v>
      </c>
      <c r="N30" s="31">
        <v>90</v>
      </c>
      <c r="O30" s="31">
        <v>25</v>
      </c>
      <c r="P30" s="31">
        <v>67</v>
      </c>
      <c r="Q30" s="24" t="s">
        <v>46</v>
      </c>
      <c r="R30" s="12">
        <f>+G30+H30+I30+J30+K30+L30+M30+N30+O30+P30+Q30</f>
        <v>857</v>
      </c>
      <c r="S30" s="13">
        <f>+R30/F30</f>
        <v>1</v>
      </c>
      <c r="T30" s="35" t="s">
        <v>87</v>
      </c>
    </row>
    <row r="33" spans="6:18" x14ac:dyDescent="0.2">
      <c r="R33" s="32"/>
    </row>
    <row r="34" spans="6:18" x14ac:dyDescent="0.2">
      <c r="F34" s="32"/>
    </row>
  </sheetData>
  <mergeCells count="17">
    <mergeCell ref="A7:B7"/>
    <mergeCell ref="A8:B8"/>
    <mergeCell ref="A26:B26"/>
    <mergeCell ref="A27:B27"/>
    <mergeCell ref="C8:T8"/>
    <mergeCell ref="C26:T26"/>
    <mergeCell ref="C27:T27"/>
    <mergeCell ref="C7:T7"/>
    <mergeCell ref="A1:T1"/>
    <mergeCell ref="A2:T2"/>
    <mergeCell ref="C6:T6"/>
    <mergeCell ref="A3:T3"/>
    <mergeCell ref="A4:B4"/>
    <mergeCell ref="A5:B5"/>
    <mergeCell ref="A6:B6"/>
    <mergeCell ref="C4:T4"/>
    <mergeCell ref="C5:T5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2024-11-29T16:30:22Z</cp:lastPrinted>
  <dcterms:created xsi:type="dcterms:W3CDTF">2019-01-08T14:24:40Z</dcterms:created>
  <dcterms:modified xsi:type="dcterms:W3CDTF">2024-12-09T23:13:03Z</dcterms:modified>
</cp:coreProperties>
</file>