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lam\Documents\AÑO 2024\ACCESO A LA INFORMACIÓN PUBLICA\AGOSTO\"/>
    </mc:Choice>
  </mc:AlternateContent>
  <xr:revisionPtr revIDLastSave="0" documentId="8_{E49AEE0F-6384-401D-BAAD-94F68D0938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LIO" sheetId="1" r:id="rId1"/>
  </sheets>
  <definedNames>
    <definedName name="_xlnm.Print_Titles" localSheetId="0">JULIO!$9:$9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0" i="1" l="1"/>
  <c r="O29" i="1"/>
  <c r="O28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N10" i="1"/>
  <c r="N28" i="1"/>
  <c r="N14" i="1"/>
  <c r="N11" i="1"/>
  <c r="M28" i="1"/>
  <c r="M14" i="1"/>
  <c r="M11" i="1"/>
  <c r="M10" i="1" s="1"/>
  <c r="F11" i="1"/>
  <c r="F10" i="1" s="1"/>
  <c r="L14" i="1"/>
  <c r="L11" i="1"/>
  <c r="L10" i="1" l="1"/>
  <c r="L28" i="1"/>
  <c r="P23" i="1" l="1"/>
  <c r="P21" i="1"/>
  <c r="K28" i="1"/>
  <c r="K14" i="1"/>
  <c r="P25" i="1"/>
  <c r="K11" i="1"/>
  <c r="J28" i="1"/>
  <c r="J14" i="1"/>
  <c r="J11" i="1"/>
  <c r="J10" i="1" s="1"/>
  <c r="I28" i="1"/>
  <c r="I14" i="1"/>
  <c r="I11" i="1"/>
  <c r="I10" i="1"/>
  <c r="F14" i="1"/>
  <c r="H28" i="1"/>
  <c r="H14" i="1"/>
  <c r="H11" i="1"/>
  <c r="H10" i="1" s="1"/>
  <c r="G28" i="1"/>
  <c r="G14" i="1"/>
  <c r="G11" i="1"/>
  <c r="K10" i="1" l="1"/>
  <c r="G10" i="1"/>
  <c r="P30" i="1"/>
  <c r="P29" i="1"/>
  <c r="P24" i="1"/>
  <c r="P22" i="1"/>
  <c r="P20" i="1"/>
  <c r="P19" i="1"/>
  <c r="P18" i="1"/>
  <c r="P17" i="1"/>
  <c r="P16" i="1"/>
  <c r="P15" i="1"/>
  <c r="P13" i="1"/>
  <c r="P12" i="1"/>
  <c r="P14" i="1" l="1"/>
  <c r="P11" i="1" l="1"/>
  <c r="F28" i="1"/>
  <c r="P28" i="1" s="1"/>
  <c r="P10" i="1" l="1"/>
</calcChain>
</file>

<file path=xl/sharedStrings.xml><?xml version="1.0" encoding="utf-8"?>
<sst xmlns="http://schemas.openxmlformats.org/spreadsheetml/2006/main" count="93" uniqueCount="75">
  <si>
    <t>UNIDAD DE MEDIDA</t>
  </si>
  <si>
    <t xml:space="preserve">ACCIONES </t>
  </si>
  <si>
    <t>Documento</t>
  </si>
  <si>
    <t xml:space="preserve">Persona </t>
  </si>
  <si>
    <t xml:space="preserve">Documento </t>
  </si>
  <si>
    <t>Evento</t>
  </si>
  <si>
    <t xml:space="preserve">Evento </t>
  </si>
  <si>
    <t xml:space="preserve">Registro </t>
  </si>
  <si>
    <t xml:space="preserve">Entidad </t>
  </si>
  <si>
    <t xml:space="preserve">PROGRAMA 15: ASISTENCIA Y PROTECCIÓN AL CONSUMIDOR Y SUPERVISIÓN DEL COMERCIO INTERNO </t>
  </si>
  <si>
    <t xml:space="preserve">Personas capacitadas </t>
  </si>
  <si>
    <t xml:space="preserve">Asesorías técnicas sobre derechos y obligaciones </t>
  </si>
  <si>
    <t xml:space="preserve">Autorización de libro de quejas </t>
  </si>
  <si>
    <t xml:space="preserve">Resolución de autorización de contratos de adhesión </t>
  </si>
  <si>
    <t xml:space="preserve">Registro y base de datos de quejas recibidas y recepción de expedientes de instrumentos de mediación y pesaje y contratos de Adhesión </t>
  </si>
  <si>
    <t>Resoluciones de dirección e informes</t>
  </si>
  <si>
    <t xml:space="preserve">Reproducción y distribución de material educativo-informativo  </t>
  </si>
  <si>
    <t>Supervisión a proveedores para el cumplimiento de sus obligaciones</t>
  </si>
  <si>
    <t>Supervisión a proveedores que informan y publican sus productos y servicios que comercializan</t>
  </si>
  <si>
    <t>Supervisión a proveedores que comercializan combustibles y gas propano (GLP) en cumplimiento del Plan Centinela</t>
  </si>
  <si>
    <t xml:space="preserve">RESULTADO INSTITUCIONAL </t>
  </si>
  <si>
    <t xml:space="preserve">PRODUCTO </t>
  </si>
  <si>
    <t>SUBPRODUCTO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</si>
  <si>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</si>
  <si>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</si>
  <si>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</si>
  <si>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OBJETIVO OPERATIVO </t>
  </si>
  <si>
    <t xml:space="preserve">Acción </t>
  </si>
  <si>
    <t xml:space="preserve">Actividad </t>
  </si>
  <si>
    <t xml:space="preserve">Promover la calidad en los bienes y servicios para satisfacción del consumidor. </t>
  </si>
  <si>
    <t xml:space="preserve">Educar, informar y defender los derechos de los consumidores y usuarios, aplicando la  Ley de Protección al Consumidor y Usuario, Decreto 6-2003 del congreso de la República y su Reglamento AG. No. 777-2003, la cual tiene por objeto promover, divulgar y defender los derechos de los consumidores y usuarios, establecer las infracciones, sanciones y los procedimientos aplicables en dicha materia. </t>
  </si>
  <si>
    <t xml:space="preserve"> Servicios de Asistencia, Protección y Educación al Consumidor.</t>
  </si>
  <si>
    <t>Verificación y vigilancia de las obligaciones de los proveedores para beneficio de los consumidores y usuarios guatemaltecos enmarcados en la Ley de protección al consumidor Decreto 6-2003 y su Reglamento AG. 777-2003 Seguimiento al proceso de aprobación de la Ley de Creación de la Procuraduría del Consumidor.</t>
  </si>
  <si>
    <t>Servicios de Supervisión del Comercio Interno.</t>
  </si>
  <si>
    <t>No.</t>
  </si>
  <si>
    <t xml:space="preserve">INDICADOR </t>
  </si>
  <si>
    <t xml:space="preserve">Verificación de certificados de Calibración de instrumentos de medición y pesaje </t>
  </si>
  <si>
    <t>Consumidores y usuarios informados sobre derechos y obligaciones en materia de consumo a través de plataformas digitales</t>
  </si>
  <si>
    <t xml:space="preserve">Conferencia a través de plataforma digital </t>
  </si>
  <si>
    <t>Población orientada a través de la información brindada a los medios de comunicación de las acciones de DIACO</t>
  </si>
  <si>
    <t xml:space="preserve">Consumidores beneficiados con servicios de asistencia, protección y educación sobre sus derechos y obligaciones </t>
  </si>
  <si>
    <t>Empresas beneficiadas con resoluciones de autorización de instrumentos de control</t>
  </si>
  <si>
    <t xml:space="preserve">Consumidores y usuarios beneficiados con servicios de atención y resolución de quejas
</t>
  </si>
  <si>
    <t xml:space="preserve">Consumidores y usuarios capacitados sobre derechos y obligaciones
</t>
  </si>
  <si>
    <t xml:space="preserve">Eventos de promoción  de los derechos de los consumidores y obligaciones de los proveedores </t>
  </si>
  <si>
    <t>ENERO</t>
  </si>
  <si>
    <t>0</t>
  </si>
  <si>
    <t xml:space="preserve">        MINISTERIO DE ECONOMÍA 
MATRIZ DE PLANIFICACIÓN,  POA 2024</t>
  </si>
  <si>
    <t>MATRIZ DE PLANIFICACIÓN, POA 2024</t>
  </si>
  <si>
    <t>Para el 2025, se ha incrementado en 42.0 puntos porcentuales el número de consumidores y usuarios atendidos sobre sus derechos y obligaciones (Línea base de 40,377 en 2019 a 57,432 en 2025)</t>
  </si>
  <si>
    <t>Tasa de atención de los derechos y obligaciones del consumidor.</t>
  </si>
  <si>
    <t>1</t>
  </si>
  <si>
    <t>42</t>
  </si>
  <si>
    <t>FEBRERO</t>
  </si>
  <si>
    <t>25</t>
  </si>
  <si>
    <t>66</t>
  </si>
  <si>
    <t>MARZO</t>
  </si>
  <si>
    <t>META VIGENTE</t>
  </si>
  <si>
    <t>6</t>
  </si>
  <si>
    <t>26</t>
  </si>
  <si>
    <t>ABRIL</t>
  </si>
  <si>
    <t>2</t>
  </si>
  <si>
    <t>28</t>
  </si>
  <si>
    <t>MAYO</t>
  </si>
  <si>
    <t>7</t>
  </si>
  <si>
    <t>22</t>
  </si>
  <si>
    <t>JUNIO</t>
  </si>
  <si>
    <t>4</t>
  </si>
  <si>
    <t>174</t>
  </si>
  <si>
    <t>JULIO</t>
  </si>
  <si>
    <t>3</t>
  </si>
  <si>
    <t>310</t>
  </si>
  <si>
    <t>AGOSTO</t>
  </si>
  <si>
    <t>155</t>
  </si>
  <si>
    <t>149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</si>
</sst>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ndara"/>
      <family val="2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i/>
      <sz val="11"/>
      <name val="Times New Roman"/>
      <family val="1"/>
    </font>
    <font>
      <b/>
      <sz val="10"/>
      <name val="Arial"/>
      <family val="2"/>
    </font>
    <font>
      <b/>
      <i/>
      <sz val="9"/>
      <name val="Times New Roman"/>
      <family val="1"/>
    </font>
    <font>
      <b/>
      <i/>
      <sz val="11"/>
      <color theme="1"/>
      <name val="Times New Roman"/>
      <family val="1"/>
    </font>
    <font>
      <b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b/>
      <i/>
      <sz val="9"/>
      <color theme="1"/>
      <name val="Candara"/>
      <family val="2"/>
    </font>
    <font>
      <b/>
      <i/>
      <sz val="9"/>
      <name val="Candara"/>
      <family val="2"/>
    </font>
    <font>
      <b/>
      <sz val="14"/>
      <color theme="0"/>
      <name val="Times New Roman"/>
      <family val="1"/>
    </font>
    <font>
      <b/>
      <sz val="14"/>
      <name val="Times New Roman"/>
      <family val="1"/>
    </font>
    <font>
      <b/>
      <i/>
      <sz val="8"/>
      <name val="Candara"/>
      <family val="2"/>
    </font>
    <font>
      <b/>
      <sz val="7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7" fillId="0" borderId="0">
      <alignment vertical="top"/>
    </xf>
    <xf numFmtId="43" fontId="17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>
      <alignment vertical="top"/>
    </xf>
    <xf numFmtId="43" fontId="17" fillId="0" borderId="0" applyFont="0" applyFill="0" applyBorder="0" applyAlignment="0" applyProtection="0">
      <alignment vertical="top"/>
    </xf>
    <xf numFmtId="0" fontId="18" fillId="0" borderId="0"/>
  </cellStyleXfs>
  <cellXfs count="68">
    <xf numFmtId="0" fontId="0" fillId="0" borderId="0" xfId="0"/>
    <xf numFmtId="0" fontId="3" fillId="0" borderId="0" xfId="1"/>
    <xf numFmtId="0" fontId="3" fillId="0" borderId="1" xfId="1" applyBorder="1"/>
    <xf numFmtId="0" fontId="9" fillId="2" borderId="1" xfId="0" applyFont="1" applyFill="1" applyBorder="1" applyAlignment="1">
      <alignment horizontal="justify" vertical="top" wrapText="1"/>
    </xf>
    <xf numFmtId="3" fontId="8" fillId="2" borderId="1" xfId="1" applyNumberFormat="1" applyFont="1" applyFill="1" applyBorder="1" applyAlignment="1">
      <alignment horizontal="center" vertical="top" wrapText="1"/>
    </xf>
    <xf numFmtId="164" fontId="5" fillId="2" borderId="1" xfId="1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top" wrapText="1"/>
    </xf>
    <xf numFmtId="3" fontId="3" fillId="0" borderId="1" xfId="1" applyNumberFormat="1" applyBorder="1"/>
    <xf numFmtId="0" fontId="2" fillId="2" borderId="1" xfId="4" applyFont="1" applyFill="1" applyBorder="1" applyAlignment="1">
      <alignment horizontal="justify" vertical="center" wrapText="1"/>
    </xf>
    <xf numFmtId="0" fontId="13" fillId="5" borderId="1" xfId="1" applyFont="1" applyFill="1" applyBorder="1" applyAlignment="1">
      <alignment horizontal="center" vertical="top" wrapText="1"/>
    </xf>
    <xf numFmtId="0" fontId="19" fillId="2" borderId="1" xfId="9" applyFont="1" applyFill="1" applyBorder="1"/>
    <xf numFmtId="3" fontId="7" fillId="2" borderId="1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9" fontId="6" fillId="2" borderId="1" xfId="1" applyNumberFormat="1" applyFont="1" applyFill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9" fontId="8" fillId="2" borderId="1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0" fontId="21" fillId="4" borderId="1" xfId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4" fillId="4" borderId="1" xfId="1" applyFont="1" applyFill="1" applyBorder="1" applyAlignment="1">
      <alignment horizontal="center" vertical="center" wrapText="1"/>
    </xf>
    <xf numFmtId="0" fontId="20" fillId="4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3" fontId="2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24" fillId="4" borderId="1" xfId="1" applyFont="1" applyFill="1" applyBorder="1" applyAlignment="1">
      <alignment horizontal="center" vertical="center" wrapText="1"/>
    </xf>
    <xf numFmtId="3" fontId="3" fillId="0" borderId="0" xfId="1" applyNumberFormat="1"/>
    <xf numFmtId="3" fontId="6" fillId="0" borderId="1" xfId="1" applyNumberFormat="1" applyFont="1" applyBorder="1" applyAlignment="1">
      <alignment horizontal="center" vertical="center" wrapText="1"/>
    </xf>
    <xf numFmtId="0" fontId="25" fillId="4" borderId="1" xfId="2" applyFont="1" applyFill="1" applyBorder="1" applyAlignment="1">
      <alignment horizontal="center" vertical="center"/>
    </xf>
    <xf numFmtId="0" fontId="16" fillId="4" borderId="2" xfId="1" applyFont="1" applyFill="1" applyBorder="1" applyAlignment="1">
      <alignment horizontal="left" vertical="center" wrapText="1"/>
    </xf>
    <xf numFmtId="0" fontId="16" fillId="4" borderId="3" xfId="1" applyFont="1" applyFill="1" applyBorder="1" applyAlignment="1">
      <alignment horizontal="left" vertical="center" wrapText="1"/>
    </xf>
    <xf numFmtId="0" fontId="12" fillId="4" borderId="2" xfId="1" applyFont="1" applyFill="1" applyBorder="1" applyAlignment="1">
      <alignment horizontal="left" vertical="center" wrapText="1"/>
    </xf>
    <xf numFmtId="0" fontId="12" fillId="4" borderId="3" xfId="1" applyFont="1" applyFill="1" applyBorder="1" applyAlignment="1">
      <alignment horizontal="left" vertical="center" wrapText="1"/>
    </xf>
    <xf numFmtId="0" fontId="12" fillId="4" borderId="1" xfId="1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4" xfId="0" applyFont="1" applyFill="1" applyBorder="1" applyAlignment="1">
      <alignment horizontal="justify" vertical="center" wrapText="1"/>
    </xf>
    <xf numFmtId="0" fontId="12" fillId="4" borderId="3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22" fillId="6" borderId="5" xfId="0" applyFont="1" applyFill="1" applyBorder="1" applyAlignment="1">
      <alignment horizontal="center" vertical="center" wrapText="1"/>
    </xf>
    <xf numFmtId="0" fontId="22" fillId="6" borderId="6" xfId="0" applyFont="1" applyFill="1" applyBorder="1" applyAlignment="1">
      <alignment horizontal="center" vertical="center" wrapText="1"/>
    </xf>
    <xf numFmtId="0" fontId="23" fillId="7" borderId="2" xfId="1" applyFont="1" applyFill="1" applyBorder="1" applyAlignment="1">
      <alignment horizontal="center" vertical="center" wrapText="1"/>
    </xf>
    <xf numFmtId="0" fontId="23" fillId="7" borderId="4" xfId="1" applyFont="1" applyFill="1" applyBorder="1" applyAlignment="1">
      <alignment horizontal="center" vertical="center" wrapText="1"/>
    </xf>
    <xf numFmtId="0" fontId="23" fillId="7" borderId="3" xfId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0" xfId="1" applyFont="1" applyFill="1" applyAlignment="1">
      <alignment horizontal="center" vertical="center" wrapText="1"/>
    </xf>
    <xf numFmtId="0" fontId="16" fillId="3" borderId="1" xfId="1" applyFont="1" applyFill="1" applyBorder="1" applyAlignment="1">
      <alignment horizontal="left" vertical="center" wrapText="1"/>
    </xf>
    <xf numFmtId="0" fontId="16" fillId="3" borderId="2" xfId="1" applyFont="1" applyFill="1" applyBorder="1" applyAlignment="1">
      <alignment horizontal="left" vertical="center" wrapText="1"/>
    </xf>
    <xf numFmtId="0" fontId="16" fillId="3" borderId="3" xfId="1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</cellXfs>
  <cellStyles count="10">
    <cellStyle name="Millares 2" xfId="6" xr:uid="{00000000-0005-0000-0000-000000000000}"/>
    <cellStyle name="Millares 2 2" xfId="8" xr:uid="{00000000-0005-0000-0000-000001000000}"/>
    <cellStyle name="Normal" xfId="0" builtinId="0"/>
    <cellStyle name="Normal 2" xfId="3" xr:uid="{00000000-0005-0000-0000-000003000000}"/>
    <cellStyle name="Normal 2 2 2" xfId="4" xr:uid="{00000000-0005-0000-0000-000004000000}"/>
    <cellStyle name="Normal 3" xfId="5" xr:uid="{00000000-0005-0000-0000-000005000000}"/>
    <cellStyle name="Normal 3 3" xfId="2" xr:uid="{00000000-0005-0000-0000-000006000000}"/>
    <cellStyle name="Normal 4" xfId="1" xr:uid="{00000000-0005-0000-0000-000007000000}"/>
    <cellStyle name="Normal_Xl0000062" xfId="9" xr:uid="{00000000-0005-0000-0000-000008000000}"/>
    <cellStyle name="Porcentaje 2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77933</xdr:colOff>
      <xdr:row>0</xdr:row>
      <xdr:rowOff>43295</xdr:rowOff>
    </xdr:from>
    <xdr:to>
      <xdr:col>2</xdr:col>
      <xdr:colOff>297008</xdr:colOff>
      <xdr:row>2</xdr:row>
      <xdr:rowOff>9467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828E8D-B52A-44D5-8F3C-CA39358AB07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3" y="43295"/>
          <a:ext cx="2227984" cy="72817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showZeros="0" tabSelected="1" topLeftCell="A19" zoomScale="110" zoomScaleNormal="110" zoomScaleSheetLayoutView="115" zoomScalePageLayoutView="70" workbookViewId="0">
      <selection activeCell="T22" sqref="T22"/>
    </sheetView>
  </sheetViews>
  <sheetFormatPr baseColWidth="10" defaultColWidth="11.42578125" defaultRowHeight="12.75" x14ac:dyDescent="0.2"/>
  <cols>
    <col min="1" max="1" width="5.42578125" style="1" customWidth="1"/>
    <col min="2" max="2" width="24.7109375" style="1" customWidth="1"/>
    <col min="3" max="3" width="22.7109375" style="1" customWidth="1"/>
    <col min="4" max="4" width="25.42578125" style="1" customWidth="1"/>
    <col min="5" max="5" width="13.140625" style="1" customWidth="1"/>
    <col min="6" max="6" width="9.28515625" style="1" customWidth="1"/>
    <col min="7" max="7" width="6.85546875" style="1" customWidth="1"/>
    <col min="8" max="8" width="7.85546875" style="1" customWidth="1"/>
    <col min="9" max="9" width="7.7109375" style="1" customWidth="1"/>
    <col min="10" max="10" width="7.140625" style="1" customWidth="1"/>
    <col min="11" max="11" width="6.7109375" style="1" customWidth="1"/>
    <col min="12" max="12" width="6.85546875" style="1" customWidth="1"/>
    <col min="13" max="13" width="6.140625" style="1" customWidth="1"/>
    <col min="14" max="14" width="7.85546875" style="1" customWidth="1"/>
    <col min="15" max="15" width="9.85546875" style="1" customWidth="1"/>
    <col min="16" max="16" width="11.28515625" style="1" customWidth="1"/>
    <col min="17" max="17" width="14.140625" style="1" customWidth="1"/>
    <col min="18" max="16384" width="11.42578125" style="1"/>
  </cols>
  <sheetData>
    <row r="1" spans="1:19" ht="43.5" customHeight="1" x14ac:dyDescent="0.2">
      <c r="A1" s="55" t="s">
        <v>47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9" ht="16.5" customHeight="1" x14ac:dyDescent="0.2">
      <c r="A2" s="57" t="s">
        <v>48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9"/>
    </row>
    <row r="3" spans="1:19" ht="20.25" customHeight="1" x14ac:dyDescent="0.2">
      <c r="A3" s="63" t="s">
        <v>9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9" ht="20.25" customHeight="1" x14ac:dyDescent="0.2">
      <c r="A4" s="64" t="s">
        <v>26</v>
      </c>
      <c r="B4" s="64"/>
      <c r="C4" s="67" t="s">
        <v>29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</row>
    <row r="5" spans="1:19" ht="30" customHeight="1" x14ac:dyDescent="0.2">
      <c r="A5" s="65" t="s">
        <v>20</v>
      </c>
      <c r="B5" s="66"/>
      <c r="C5" s="67" t="s">
        <v>49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9" ht="23.25" customHeight="1" x14ac:dyDescent="0.2">
      <c r="A6" s="65" t="s">
        <v>35</v>
      </c>
      <c r="B6" s="66"/>
      <c r="C6" s="60" t="s">
        <v>50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2"/>
    </row>
    <row r="7" spans="1:19" ht="44.25" customHeight="1" x14ac:dyDescent="0.2">
      <c r="A7" s="42" t="s">
        <v>27</v>
      </c>
      <c r="B7" s="43"/>
      <c r="C7" s="54" t="s">
        <v>30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</row>
    <row r="8" spans="1:19" ht="21" customHeight="1" x14ac:dyDescent="0.2">
      <c r="A8" s="42" t="s">
        <v>28</v>
      </c>
      <c r="B8" s="43"/>
      <c r="C8" s="47" t="s">
        <v>31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</row>
    <row r="9" spans="1:19" ht="51" customHeight="1" x14ac:dyDescent="0.2">
      <c r="A9" s="30" t="s">
        <v>34</v>
      </c>
      <c r="B9" s="31" t="s">
        <v>21</v>
      </c>
      <c r="C9" s="31" t="s">
        <v>22</v>
      </c>
      <c r="D9" s="31" t="s">
        <v>1</v>
      </c>
      <c r="E9" s="31" t="s">
        <v>0</v>
      </c>
      <c r="F9" s="31" t="s">
        <v>57</v>
      </c>
      <c r="G9" s="41" t="s">
        <v>45</v>
      </c>
      <c r="H9" s="41" t="s">
        <v>53</v>
      </c>
      <c r="I9" s="41" t="s">
        <v>56</v>
      </c>
      <c r="J9" s="41" t="s">
        <v>60</v>
      </c>
      <c r="K9" s="41" t="s">
        <v>63</v>
      </c>
      <c r="L9" s="41" t="s">
        <v>66</v>
      </c>
      <c r="M9" s="41" t="s">
        <v>69</v>
      </c>
      <c r="N9" s="41" t="s">
        <v>72</v>
      </c>
      <c r="O9" s="38" t="s">
        <v>23</v>
      </c>
      <c r="P9" s="38" t="s">
        <v>24</v>
      </c>
      <c r="Q9" s="27" t="s">
        <v>25</v>
      </c>
    </row>
    <row r="10" spans="1:19" ht="70.5" customHeight="1" x14ac:dyDescent="0.2">
      <c r="A10" s="33">
        <v>1</v>
      </c>
      <c r="B10" s="35" t="s">
        <v>40</v>
      </c>
      <c r="C10" s="6"/>
      <c r="D10" s="7"/>
      <c r="E10" s="13" t="s">
        <v>3</v>
      </c>
      <c r="F10" s="14">
        <f>+F11+F18+F25</f>
        <v>60144</v>
      </c>
      <c r="G10" s="14">
        <f t="shared" ref="G10:K10" si="0">+G11+G18+G25</f>
        <v>1634</v>
      </c>
      <c r="H10" s="14">
        <f t="shared" si="0"/>
        <v>3941</v>
      </c>
      <c r="I10" s="14">
        <f t="shared" si="0"/>
        <v>6648</v>
      </c>
      <c r="J10" s="14">
        <f t="shared" si="0"/>
        <v>4814</v>
      </c>
      <c r="K10" s="14">
        <f t="shared" si="0"/>
        <v>9804</v>
      </c>
      <c r="L10" s="14">
        <f>+L11+L18+L25</f>
        <v>5309</v>
      </c>
      <c r="M10" s="14">
        <f>+M11+M18+M25</f>
        <v>4822</v>
      </c>
      <c r="N10" s="14">
        <f>+N11+N18+N25</f>
        <v>4600</v>
      </c>
      <c r="O10" s="14">
        <f t="shared" ref="O10:O25" si="1">+G10+H10+I10+J10+K10+L10+M10+N10</f>
        <v>41572</v>
      </c>
      <c r="P10" s="15">
        <f t="shared" ref="P10:P21" si="2">+O10/F10</f>
        <v>0.69120776802341044</v>
      </c>
      <c r="Q10" s="16"/>
      <c r="R10" s="39"/>
    </row>
    <row r="11" spans="1:19" ht="39.75" customHeight="1" x14ac:dyDescent="0.2">
      <c r="A11" s="2"/>
      <c r="B11" s="6"/>
      <c r="C11" s="3" t="s">
        <v>43</v>
      </c>
      <c r="D11" s="7"/>
      <c r="E11" s="13" t="s">
        <v>3</v>
      </c>
      <c r="F11" s="14">
        <f>+F12+F13</f>
        <v>43089</v>
      </c>
      <c r="G11" s="14">
        <f t="shared" ref="G11:K11" si="3">+G12+G13</f>
        <v>1352</v>
      </c>
      <c r="H11" s="14">
        <f t="shared" si="3"/>
        <v>3475</v>
      </c>
      <c r="I11" s="14">
        <f t="shared" si="3"/>
        <v>4931</v>
      </c>
      <c r="J11" s="14">
        <f t="shared" si="3"/>
        <v>4411</v>
      </c>
      <c r="K11" s="14">
        <f t="shared" si="3"/>
        <v>7476</v>
      </c>
      <c r="L11" s="14">
        <f>+L12+L13</f>
        <v>4846</v>
      </c>
      <c r="M11" s="14">
        <f>+M12+M13</f>
        <v>4361</v>
      </c>
      <c r="N11" s="14">
        <f>+N12+N13</f>
        <v>4180</v>
      </c>
      <c r="O11" s="14">
        <f t="shared" si="1"/>
        <v>35032</v>
      </c>
      <c r="P11" s="15">
        <f t="shared" si="2"/>
        <v>0.81301492260205621</v>
      </c>
      <c r="Q11" s="17"/>
      <c r="R11" s="39"/>
    </row>
    <row r="12" spans="1:19" ht="18.75" customHeight="1" x14ac:dyDescent="0.2">
      <c r="A12" s="2"/>
      <c r="B12" s="6"/>
      <c r="C12" s="11"/>
      <c r="D12" s="32" t="s">
        <v>10</v>
      </c>
      <c r="E12" s="18" t="s">
        <v>3</v>
      </c>
      <c r="F12" s="19">
        <v>23787</v>
      </c>
      <c r="G12" s="20">
        <v>228</v>
      </c>
      <c r="H12" s="20">
        <v>1192</v>
      </c>
      <c r="I12" s="20">
        <v>2939</v>
      </c>
      <c r="J12" s="20">
        <v>2649</v>
      </c>
      <c r="K12" s="20">
        <v>5435</v>
      </c>
      <c r="L12" s="20">
        <v>2686</v>
      </c>
      <c r="M12" s="20">
        <v>1980</v>
      </c>
      <c r="N12" s="20">
        <v>1881</v>
      </c>
      <c r="O12" s="21">
        <f t="shared" si="1"/>
        <v>18990</v>
      </c>
      <c r="P12" s="22">
        <f t="shared" si="2"/>
        <v>0.79833522512296629</v>
      </c>
      <c r="Q12" s="17"/>
      <c r="R12" s="39"/>
    </row>
    <row r="13" spans="1:19" ht="26.25" customHeight="1" x14ac:dyDescent="0.2">
      <c r="A13" s="2"/>
      <c r="B13" s="6"/>
      <c r="C13" s="6"/>
      <c r="D13" s="3" t="s">
        <v>11</v>
      </c>
      <c r="E13" s="18" t="s">
        <v>3</v>
      </c>
      <c r="F13" s="19">
        <v>19302</v>
      </c>
      <c r="G13" s="20">
        <v>1124</v>
      </c>
      <c r="H13" s="20">
        <v>2283</v>
      </c>
      <c r="I13" s="20">
        <v>1992</v>
      </c>
      <c r="J13" s="20">
        <v>1762</v>
      </c>
      <c r="K13" s="20">
        <v>2041</v>
      </c>
      <c r="L13" s="20">
        <v>2160</v>
      </c>
      <c r="M13" s="20">
        <v>2381</v>
      </c>
      <c r="N13" s="20">
        <v>2299</v>
      </c>
      <c r="O13" s="21">
        <f t="shared" si="1"/>
        <v>16042</v>
      </c>
      <c r="P13" s="22">
        <f t="shared" si="2"/>
        <v>0.83110558491348052</v>
      </c>
      <c r="Q13" s="17"/>
      <c r="R13" s="39"/>
    </row>
    <row r="14" spans="1:19" ht="41.25" customHeight="1" x14ac:dyDescent="0.2">
      <c r="A14" s="2"/>
      <c r="B14" s="6"/>
      <c r="C14" s="32" t="s">
        <v>41</v>
      </c>
      <c r="D14" s="10"/>
      <c r="E14" s="23" t="s">
        <v>8</v>
      </c>
      <c r="F14" s="14">
        <f t="shared" ref="F14:K14" si="4">+F15+F16+F17</f>
        <v>12856</v>
      </c>
      <c r="G14" s="14">
        <f t="shared" si="4"/>
        <v>944</v>
      </c>
      <c r="H14" s="14">
        <f t="shared" si="4"/>
        <v>1282</v>
      </c>
      <c r="I14" s="14">
        <f t="shared" si="4"/>
        <v>1161</v>
      </c>
      <c r="J14" s="14">
        <f t="shared" si="4"/>
        <v>1233</v>
      </c>
      <c r="K14" s="14">
        <f t="shared" si="4"/>
        <v>1628</v>
      </c>
      <c r="L14" s="14">
        <f>+L15+L16+L17</f>
        <v>1323</v>
      </c>
      <c r="M14" s="14">
        <f>+M15+M16+M17</f>
        <v>774</v>
      </c>
      <c r="N14" s="14">
        <f>+N15+N16+N17</f>
        <v>1042</v>
      </c>
      <c r="O14" s="14">
        <f t="shared" si="1"/>
        <v>9387</v>
      </c>
      <c r="P14" s="15">
        <f t="shared" si="2"/>
        <v>0.73016490354698194</v>
      </c>
      <c r="Q14" s="19"/>
      <c r="R14" s="39"/>
    </row>
    <row r="15" spans="1:19" ht="23.25" customHeight="1" x14ac:dyDescent="0.2">
      <c r="A15" s="2"/>
      <c r="B15" s="6"/>
      <c r="C15" s="10"/>
      <c r="D15" s="32" t="s">
        <v>12</v>
      </c>
      <c r="E15" s="24" t="s">
        <v>8</v>
      </c>
      <c r="F15" s="19">
        <v>10109</v>
      </c>
      <c r="G15" s="20">
        <v>426</v>
      </c>
      <c r="H15" s="20">
        <v>1091</v>
      </c>
      <c r="I15" s="20">
        <v>1042</v>
      </c>
      <c r="J15" s="20">
        <v>1002</v>
      </c>
      <c r="K15" s="20">
        <v>966</v>
      </c>
      <c r="L15" s="20">
        <v>1078</v>
      </c>
      <c r="M15" s="20">
        <v>768</v>
      </c>
      <c r="N15" s="20">
        <v>827</v>
      </c>
      <c r="O15" s="21">
        <f t="shared" si="1"/>
        <v>7200</v>
      </c>
      <c r="P15" s="22">
        <f t="shared" si="2"/>
        <v>0.71223662083292116</v>
      </c>
      <c r="Q15" s="17"/>
    </row>
    <row r="16" spans="1:19" ht="27" customHeight="1" x14ac:dyDescent="0.2">
      <c r="A16" s="2"/>
      <c r="B16" s="6"/>
      <c r="C16" s="10"/>
      <c r="D16" s="3" t="s">
        <v>13</v>
      </c>
      <c r="E16" s="24" t="s">
        <v>8</v>
      </c>
      <c r="F16" s="19">
        <v>400</v>
      </c>
      <c r="G16" s="20">
        <v>27</v>
      </c>
      <c r="H16" s="20">
        <v>40</v>
      </c>
      <c r="I16" s="20">
        <v>20</v>
      </c>
      <c r="J16" s="20">
        <v>38</v>
      </c>
      <c r="K16" s="20">
        <v>57</v>
      </c>
      <c r="L16" s="20">
        <v>50</v>
      </c>
      <c r="M16" s="20">
        <v>6</v>
      </c>
      <c r="N16" s="20">
        <v>60</v>
      </c>
      <c r="O16" s="21">
        <f t="shared" si="1"/>
        <v>298</v>
      </c>
      <c r="P16" s="22">
        <f t="shared" si="2"/>
        <v>0.745</v>
      </c>
      <c r="Q16" s="17"/>
      <c r="S16" s="39"/>
    </row>
    <row r="17" spans="1:19" ht="44.25" customHeight="1" x14ac:dyDescent="0.2">
      <c r="A17" s="2"/>
      <c r="B17" s="6"/>
      <c r="C17" s="10"/>
      <c r="D17" s="32" t="s">
        <v>36</v>
      </c>
      <c r="E17" s="24" t="s">
        <v>8</v>
      </c>
      <c r="F17" s="19">
        <v>2347</v>
      </c>
      <c r="G17" s="20">
        <v>491</v>
      </c>
      <c r="H17" s="20">
        <v>151</v>
      </c>
      <c r="I17" s="36">
        <v>99</v>
      </c>
      <c r="J17" s="36">
        <v>193</v>
      </c>
      <c r="K17" s="36">
        <v>605</v>
      </c>
      <c r="L17" s="36">
        <v>195</v>
      </c>
      <c r="M17" s="28" t="s">
        <v>46</v>
      </c>
      <c r="N17" s="28" t="s">
        <v>73</v>
      </c>
      <c r="O17" s="21">
        <f t="shared" si="1"/>
        <v>1889</v>
      </c>
      <c r="P17" s="22">
        <f t="shared" si="2"/>
        <v>0.80485726459309759</v>
      </c>
      <c r="Q17" s="17"/>
    </row>
    <row r="18" spans="1:19" ht="52.5" customHeight="1" x14ac:dyDescent="0.2">
      <c r="A18" s="2"/>
      <c r="B18" s="6"/>
      <c r="C18" s="3" t="s">
        <v>42</v>
      </c>
      <c r="D18" s="10"/>
      <c r="E18" s="13" t="s">
        <v>3</v>
      </c>
      <c r="F18" s="25">
        <v>12143</v>
      </c>
      <c r="G18" s="26">
        <v>240</v>
      </c>
      <c r="H18" s="26">
        <v>441</v>
      </c>
      <c r="I18" s="26">
        <v>540</v>
      </c>
      <c r="J18" s="26">
        <v>335</v>
      </c>
      <c r="K18" s="26">
        <v>382</v>
      </c>
      <c r="L18" s="37">
        <v>370</v>
      </c>
      <c r="M18" s="37">
        <v>400</v>
      </c>
      <c r="N18" s="37">
        <v>420</v>
      </c>
      <c r="O18" s="14">
        <f t="shared" si="1"/>
        <v>3128</v>
      </c>
      <c r="P18" s="15">
        <f t="shared" si="2"/>
        <v>0.25759696944741828</v>
      </c>
      <c r="Q18" s="19"/>
      <c r="R18" s="39"/>
      <c r="S18" s="39"/>
    </row>
    <row r="19" spans="1:19" ht="70.5" customHeight="1" x14ac:dyDescent="0.2">
      <c r="A19" s="2"/>
      <c r="B19" s="12"/>
      <c r="C19" s="10"/>
      <c r="D19" s="8" t="s">
        <v>14</v>
      </c>
      <c r="E19" s="24" t="s">
        <v>7</v>
      </c>
      <c r="F19" s="19">
        <v>12046</v>
      </c>
      <c r="G19" s="20">
        <v>741</v>
      </c>
      <c r="H19" s="20">
        <v>1202</v>
      </c>
      <c r="I19" s="20">
        <v>893</v>
      </c>
      <c r="J19" s="20">
        <v>1261</v>
      </c>
      <c r="K19" s="20">
        <v>1061</v>
      </c>
      <c r="L19" s="20">
        <v>1030</v>
      </c>
      <c r="M19" s="20">
        <v>925</v>
      </c>
      <c r="N19" s="20">
        <v>1074</v>
      </c>
      <c r="O19" s="21">
        <f t="shared" si="1"/>
        <v>8187</v>
      </c>
      <c r="P19" s="22">
        <f t="shared" si="2"/>
        <v>0.67964469533455085</v>
      </c>
      <c r="Q19" s="5"/>
    </row>
    <row r="20" spans="1:19" ht="43.5" customHeight="1" x14ac:dyDescent="0.2">
      <c r="A20" s="2"/>
      <c r="B20" s="12"/>
      <c r="C20" s="10"/>
      <c r="D20" s="8" t="s">
        <v>44</v>
      </c>
      <c r="E20" s="24" t="s">
        <v>5</v>
      </c>
      <c r="F20" s="19">
        <v>600</v>
      </c>
      <c r="G20" s="20">
        <v>10</v>
      </c>
      <c r="H20" s="20">
        <v>37</v>
      </c>
      <c r="I20" s="20">
        <v>53</v>
      </c>
      <c r="J20" s="20">
        <v>57</v>
      </c>
      <c r="K20" s="20">
        <v>138</v>
      </c>
      <c r="L20" s="20">
        <v>62</v>
      </c>
      <c r="M20" s="20">
        <v>43</v>
      </c>
      <c r="N20" s="20">
        <v>39</v>
      </c>
      <c r="O20" s="21">
        <f t="shared" si="1"/>
        <v>439</v>
      </c>
      <c r="P20" s="22">
        <f t="shared" si="2"/>
        <v>0.73166666666666669</v>
      </c>
      <c r="Q20" s="5"/>
    </row>
    <row r="21" spans="1:19" ht="29.25" customHeight="1" x14ac:dyDescent="0.2">
      <c r="A21" s="2"/>
      <c r="B21" s="12"/>
      <c r="C21" s="10"/>
      <c r="D21" s="8" t="s">
        <v>38</v>
      </c>
      <c r="E21" s="24" t="s">
        <v>5</v>
      </c>
      <c r="F21" s="19">
        <v>65</v>
      </c>
      <c r="G21" s="28" t="s">
        <v>51</v>
      </c>
      <c r="H21" s="28" t="s">
        <v>51</v>
      </c>
      <c r="I21" s="28" t="s">
        <v>58</v>
      </c>
      <c r="J21" s="28" t="s">
        <v>61</v>
      </c>
      <c r="K21" s="28" t="s">
        <v>64</v>
      </c>
      <c r="L21" s="28" t="s">
        <v>67</v>
      </c>
      <c r="M21" s="28" t="s">
        <v>70</v>
      </c>
      <c r="N21" s="28" t="s">
        <v>46</v>
      </c>
      <c r="O21" s="21">
        <f t="shared" si="1"/>
        <v>24</v>
      </c>
      <c r="P21" s="22">
        <f t="shared" si="2"/>
        <v>0.36923076923076925</v>
      </c>
      <c r="Q21" s="5"/>
    </row>
    <row r="22" spans="1:19" ht="57" customHeight="1" x14ac:dyDescent="0.2">
      <c r="A22" s="2"/>
      <c r="B22" s="12"/>
      <c r="C22" s="10"/>
      <c r="D22" s="8" t="s">
        <v>39</v>
      </c>
      <c r="E22" s="18" t="s">
        <v>5</v>
      </c>
      <c r="F22" s="19">
        <v>1500</v>
      </c>
      <c r="G22" s="20">
        <v>127</v>
      </c>
      <c r="H22" s="36">
        <v>152</v>
      </c>
      <c r="I22" s="36">
        <v>146</v>
      </c>
      <c r="J22" s="36">
        <v>168</v>
      </c>
      <c r="K22" s="36">
        <v>137</v>
      </c>
      <c r="L22" s="36">
        <v>157</v>
      </c>
      <c r="M22" s="36">
        <v>174</v>
      </c>
      <c r="N22" s="36">
        <v>192</v>
      </c>
      <c r="O22" s="21">
        <f t="shared" si="1"/>
        <v>1253</v>
      </c>
      <c r="P22" s="22">
        <f>+O22/F22</f>
        <v>0.83533333333333337</v>
      </c>
      <c r="Q22" s="5"/>
      <c r="S22" s="39"/>
    </row>
    <row r="23" spans="1:19" ht="30" customHeight="1" x14ac:dyDescent="0.2">
      <c r="A23" s="2"/>
      <c r="B23" s="6"/>
      <c r="C23" s="10"/>
      <c r="D23" s="8" t="s">
        <v>15</v>
      </c>
      <c r="E23" s="24" t="s">
        <v>2</v>
      </c>
      <c r="F23" s="19">
        <v>1687</v>
      </c>
      <c r="G23" s="28" t="s">
        <v>46</v>
      </c>
      <c r="H23" s="28" t="s">
        <v>55</v>
      </c>
      <c r="I23" s="28" t="s">
        <v>59</v>
      </c>
      <c r="J23" s="28" t="s">
        <v>62</v>
      </c>
      <c r="K23" s="28" t="s">
        <v>65</v>
      </c>
      <c r="L23" s="28" t="s">
        <v>68</v>
      </c>
      <c r="M23" s="28" t="s">
        <v>71</v>
      </c>
      <c r="N23" s="28" t="s">
        <v>74</v>
      </c>
      <c r="O23" s="21">
        <f t="shared" si="1"/>
        <v>775</v>
      </c>
      <c r="P23" s="22">
        <f>+O23/F23</f>
        <v>0.45939537640782452</v>
      </c>
      <c r="Q23" s="17"/>
    </row>
    <row r="24" spans="1:19" ht="31.5" customHeight="1" x14ac:dyDescent="0.2">
      <c r="A24" s="2"/>
      <c r="B24" s="11"/>
      <c r="C24" s="10"/>
      <c r="D24" s="8" t="s">
        <v>16</v>
      </c>
      <c r="E24" s="24" t="s">
        <v>4</v>
      </c>
      <c r="F24" s="19">
        <v>96347</v>
      </c>
      <c r="G24" s="20">
        <v>2794</v>
      </c>
      <c r="H24" s="20">
        <v>3350</v>
      </c>
      <c r="I24" s="20">
        <v>12740</v>
      </c>
      <c r="J24" s="20">
        <v>9898</v>
      </c>
      <c r="K24" s="20">
        <v>13817</v>
      </c>
      <c r="L24" s="20">
        <v>8132</v>
      </c>
      <c r="M24" s="20">
        <v>8342</v>
      </c>
      <c r="N24" s="20">
        <v>9697</v>
      </c>
      <c r="O24" s="21">
        <f t="shared" si="1"/>
        <v>68770</v>
      </c>
      <c r="P24" s="22">
        <f>+O24/F24</f>
        <v>0.71377417044640723</v>
      </c>
      <c r="Q24" s="17"/>
    </row>
    <row r="25" spans="1:19" ht="69" customHeight="1" x14ac:dyDescent="0.2">
      <c r="A25" s="2"/>
      <c r="B25" s="6"/>
      <c r="C25" s="32" t="s">
        <v>37</v>
      </c>
      <c r="D25" s="3"/>
      <c r="E25" s="23" t="s">
        <v>3</v>
      </c>
      <c r="F25" s="25">
        <v>4912</v>
      </c>
      <c r="G25" s="29" t="s">
        <v>52</v>
      </c>
      <c r="H25" s="29" t="s">
        <v>54</v>
      </c>
      <c r="I25" s="37">
        <v>1177</v>
      </c>
      <c r="J25" s="37">
        <v>68</v>
      </c>
      <c r="K25" s="37">
        <v>1946</v>
      </c>
      <c r="L25" s="37">
        <v>93</v>
      </c>
      <c r="M25" s="37">
        <v>61</v>
      </c>
      <c r="N25" s="29" t="s">
        <v>46</v>
      </c>
      <c r="O25" s="14">
        <f t="shared" si="1"/>
        <v>3412</v>
      </c>
      <c r="P25" s="15">
        <f>+O25/F25</f>
        <v>0.69462540716612375</v>
      </c>
      <c r="Q25" s="17"/>
    </row>
    <row r="26" spans="1:19" ht="30" customHeight="1" x14ac:dyDescent="0.2">
      <c r="A26" s="44" t="s">
        <v>27</v>
      </c>
      <c r="B26" s="45"/>
      <c r="C26" s="48" t="s">
        <v>32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50"/>
    </row>
    <row r="27" spans="1:19" ht="17.25" customHeight="1" x14ac:dyDescent="0.2">
      <c r="A27" s="46" t="s">
        <v>28</v>
      </c>
      <c r="B27" s="46"/>
      <c r="C27" s="51" t="s">
        <v>33</v>
      </c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3"/>
    </row>
    <row r="28" spans="1:19" ht="42" customHeight="1" x14ac:dyDescent="0.2">
      <c r="A28" s="33">
        <v>2</v>
      </c>
      <c r="B28" s="34" t="s">
        <v>17</v>
      </c>
      <c r="C28" s="2"/>
      <c r="D28" s="2"/>
      <c r="E28" s="13" t="s">
        <v>6</v>
      </c>
      <c r="F28" s="25">
        <f t="shared" ref="F28" si="5">+F29+F30</f>
        <v>73744</v>
      </c>
      <c r="G28" s="25">
        <f t="shared" ref="G28:L28" si="6">+G29+G30</f>
        <v>4407</v>
      </c>
      <c r="H28" s="25">
        <f t="shared" si="6"/>
        <v>8715</v>
      </c>
      <c r="I28" s="25">
        <f t="shared" si="6"/>
        <v>5720</v>
      </c>
      <c r="J28" s="25">
        <f t="shared" si="6"/>
        <v>6358</v>
      </c>
      <c r="K28" s="25">
        <f t="shared" si="6"/>
        <v>5560</v>
      </c>
      <c r="L28" s="40">
        <f t="shared" si="6"/>
        <v>9856</v>
      </c>
      <c r="M28" s="40">
        <f>+M29+M30</f>
        <v>6475</v>
      </c>
      <c r="N28" s="40">
        <f>+N29+N30</f>
        <v>7124</v>
      </c>
      <c r="O28" s="14">
        <f>+G28+H28+I28+J28+K28+L28+M28+N28</f>
        <v>54215</v>
      </c>
      <c r="P28" s="15">
        <f>+O28/F28</f>
        <v>0.73517845519635494</v>
      </c>
      <c r="Q28" s="9"/>
    </row>
    <row r="29" spans="1:19" ht="51" customHeight="1" x14ac:dyDescent="0.2">
      <c r="A29" s="2"/>
      <c r="B29" s="11"/>
      <c r="C29" s="32" t="s">
        <v>18</v>
      </c>
      <c r="D29" s="2"/>
      <c r="E29" s="13" t="s">
        <v>6</v>
      </c>
      <c r="F29" s="25">
        <v>72887</v>
      </c>
      <c r="G29" s="26">
        <v>4357</v>
      </c>
      <c r="H29" s="26">
        <v>8601</v>
      </c>
      <c r="I29" s="26">
        <v>5606</v>
      </c>
      <c r="J29" s="26">
        <v>6254</v>
      </c>
      <c r="K29" s="26">
        <v>5504</v>
      </c>
      <c r="L29" s="37">
        <v>9718</v>
      </c>
      <c r="M29" s="37">
        <v>6376</v>
      </c>
      <c r="N29" s="37">
        <v>7034</v>
      </c>
      <c r="O29" s="14">
        <f>+G29+H29+I29+J29+K29+L29+M29+N29</f>
        <v>53450</v>
      </c>
      <c r="P29" s="15">
        <f>+O29/F29</f>
        <v>0.73332693072838773</v>
      </c>
      <c r="Q29" s="4"/>
    </row>
    <row r="30" spans="1:19" ht="67.5" customHeight="1" x14ac:dyDescent="0.2">
      <c r="A30" s="2"/>
      <c r="B30" s="6"/>
      <c r="C30" s="32" t="s">
        <v>19</v>
      </c>
      <c r="D30" s="2"/>
      <c r="E30" s="13" t="s">
        <v>6</v>
      </c>
      <c r="F30" s="25">
        <v>857</v>
      </c>
      <c r="G30" s="26">
        <v>50</v>
      </c>
      <c r="H30" s="26">
        <v>114</v>
      </c>
      <c r="I30" s="26">
        <v>114</v>
      </c>
      <c r="J30" s="26">
        <v>104</v>
      </c>
      <c r="K30" s="26">
        <v>56</v>
      </c>
      <c r="L30" s="37">
        <v>138</v>
      </c>
      <c r="M30" s="37">
        <v>99</v>
      </c>
      <c r="N30" s="37">
        <v>90</v>
      </c>
      <c r="O30" s="14">
        <f>+G30+H30+I30+J30+K30+L30+M30+N30</f>
        <v>765</v>
      </c>
      <c r="P30" s="15">
        <f>+O30/F30</f>
        <v>0.89264877479579929</v>
      </c>
      <c r="Q30" s="4"/>
    </row>
  </sheetData>
  <mergeCells count="17">
    <mergeCell ref="A1:Q1"/>
    <mergeCell ref="A2:Q2"/>
    <mergeCell ref="C6:Q6"/>
    <mergeCell ref="A3:Q3"/>
    <mergeCell ref="A4:B4"/>
    <mergeCell ref="A5:B5"/>
    <mergeCell ref="A6:B6"/>
    <mergeCell ref="C4:Q4"/>
    <mergeCell ref="C5:Q5"/>
    <mergeCell ref="A7:B7"/>
    <mergeCell ref="A8:B8"/>
    <mergeCell ref="A26:B26"/>
    <mergeCell ref="A27:B27"/>
    <mergeCell ref="C8:Q8"/>
    <mergeCell ref="C26:Q26"/>
    <mergeCell ref="C27:Q27"/>
    <mergeCell ref="C7:Q7"/>
  </mergeCells>
  <printOptions horizontalCentered="1"/>
  <pageMargins left="0.43307086614173229" right="0.23622047244094491" top="0.74803149606299213" bottom="0.74803149606299213" header="0.31496062992125984" footer="0.31496062992125984"/>
  <pageSetup paperSize="345" scale="77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</vt:lpstr>
      <vt:lpstr>JULIO!Títulos_a_imprimir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Garcia</dc:creator>
  <cp:lastModifiedBy>Claudia Zeta Lam</cp:lastModifiedBy>
  <cp:lastPrinted>2024-08-26T21:13:41Z</cp:lastPrinted>
  <dcterms:created xsi:type="dcterms:W3CDTF">2019-01-08T14:24:40Z</dcterms:created>
  <dcterms:modified xsi:type="dcterms:W3CDTF">2024-09-03T17:09:38Z</dcterms:modified>
</cp:coreProperties>
</file>