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AppData\Local\Microsoft\Windows\INetCache\Content.Outlook\ASLEY5S0\"/>
    </mc:Choice>
  </mc:AlternateContent>
  <bookViews>
    <workbookView xWindow="240" yWindow="150" windowWidth="20115" windowHeight="7485" tabRatio="772"/>
  </bookViews>
  <sheets>
    <sheet name="ARTICULO 10 NUMERAL 4 GT" sheetId="9" r:id="rId1"/>
  </sheets>
  <calcPr calcId="162913"/>
</workbook>
</file>

<file path=xl/calcChain.xml><?xml version="1.0" encoding="utf-8"?>
<calcChain xmlns="http://schemas.openxmlformats.org/spreadsheetml/2006/main">
  <c r="O30" i="9" l="1"/>
  <c r="Q30" i="9" s="1"/>
  <c r="O17" i="9"/>
  <c r="Q17" i="9" s="1"/>
  <c r="O12" i="9"/>
  <c r="Q12" i="9" s="1"/>
  <c r="O27" i="9" l="1"/>
  <c r="Q27" i="9" s="1"/>
  <c r="O19" i="9" l="1"/>
  <c r="Q19" i="9" s="1"/>
  <c r="L21" i="9" l="1"/>
  <c r="J21" i="9" l="1"/>
  <c r="O21" i="9" l="1"/>
  <c r="Q21" i="9" s="1"/>
  <c r="O26" i="9" l="1"/>
  <c r="Q26" i="9" s="1"/>
  <c r="I22" i="9" l="1"/>
  <c r="O31" i="9" l="1"/>
  <c r="Q31" i="9" s="1"/>
  <c r="O29" i="9" l="1"/>
  <c r="Q29" i="9" s="1"/>
  <c r="O28" i="9"/>
  <c r="Q28" i="9" s="1"/>
  <c r="O25" i="9"/>
  <c r="Q25" i="9" s="1"/>
  <c r="O23" i="9"/>
  <c r="O20" i="9"/>
  <c r="O18" i="9"/>
  <c r="Q18" i="9" s="1"/>
  <c r="O16" i="9"/>
  <c r="O14" i="9"/>
  <c r="O13" i="9"/>
  <c r="Q13" i="9" l="1"/>
  <c r="O24" i="9"/>
  <c r="Q24" i="9" s="1"/>
  <c r="Q20" i="9"/>
  <c r="O22" i="9"/>
  <c r="Q22" i="9" s="1"/>
  <c r="Q23" i="9"/>
  <c r="O15" i="9"/>
  <c r="Q15" i="9" s="1"/>
  <c r="Q14" i="9"/>
  <c r="Q16" i="9"/>
</calcChain>
</file>

<file path=xl/sharedStrings.xml><?xml version="1.0" encoding="utf-8"?>
<sst xmlns="http://schemas.openxmlformats.org/spreadsheetml/2006/main" count="88" uniqueCount="74">
  <si>
    <t>CARGO</t>
  </si>
  <si>
    <t>DEPENDENCIA</t>
  </si>
  <si>
    <t xml:space="preserve">No. </t>
  </si>
  <si>
    <t>Renglón</t>
  </si>
  <si>
    <t>COMPLMENTO POR ANTIGÜEDAD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</si>
  <si>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</si>
  <si>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</si>
  <si>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</si>
  <si>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</si>
  <si>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</si>
  <si>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</si>
  <si>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</si>
  <si>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</si>
  <si>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</si>
  <si>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</si>
  <si>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</si>
  <si>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</si>
  <si>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</si>
  <si>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</si>
  <si>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</si>
  <si>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</si>
  <si>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</si>
  <si>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</si>
  <si>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</si>
  <si>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</si>
  <si>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</si>
  <si>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</si>
  <si>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</si>
  <si>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</si>
  <si>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</si>
  <si>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</si>
  <si>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</si>
  <si>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ASESOR PROFESIONAL ESPECIALIZADO IV-ADMINISTRACION</t>
  </si>
  <si>
    <t>ASESOR PROFESIONAL ESPECIALIZADA I-DERECHO</t>
  </si>
  <si>
    <t>ASESOR PROFESIONAL ESPECIALIZADA I-RELACIONES INTERNACIONALES-</t>
  </si>
  <si>
    <t>ASESOR PROFESIONAL ESPECIALIZADA I-ADMINISTRACION-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</si>
  <si>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</si>
  <si>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</si>
  <si>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</si>
  <si>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</si>
  <si>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</si>
  <si>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</si>
  <si>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</si>
  <si>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</si>
  <si>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</si>
  <si>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</si>
  <si>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</si>
  <si>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</si>
  <si>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</si>
  <si>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</si>
  <si>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</si>
  <si>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</si>
  <si>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</si>
  <si>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>DIRECCION DE POLITICA DE COMERCIO EXTERIOR (DIACO)</t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</si>
  <si>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</si>
  <si>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</si>
  <si>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</si>
  <si>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</si>
  <si>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PROFESINAL JEFE  III-ADMINISTRACION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</si>
  <si>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</si>
  <si>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</si>
  <si>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ASESOR PROFESIONAL ESPECIALIZADO I-ECONOMIA</t>
  </si>
  <si>
    <t>KATTERYN DENNIS MARTINEZ ZACARIAS</t>
  </si>
  <si>
    <t>DIRECCION DE ANALISIS ECONÓMICO</t>
  </si>
  <si>
    <t>BONO 14</t>
  </si>
  <si>
    <r>
      <t xml:space="preserve">FECHA DE ACTUALIZACIÓN:  </t>
    </r>
    <r>
      <rPr>
        <sz val="12"/>
        <color theme="1"/>
        <rFont val="Calibri"/>
        <family val="2"/>
        <scheme val="minor"/>
      </rPr>
      <t>07 DE AGOSTO DE 2024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</si>
  <si>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JULIO  2024</t>
    </r>
  </si>
  <si>
    <r>
      <t xml:space="preserve">JEFA: </t>
    </r>
    <r>
      <rPr>
        <sz val="12"/>
        <color theme="1"/>
        <rFont val="Calibri"/>
        <family val="2"/>
        <scheme val="minor"/>
      </rPr>
      <t xml:space="preserve"> AMPARO ALEJANDRA GALINDO EGUIZABAL</t>
    </r>
  </si>
  <si>
    <t>YONY ROLANDO CIFUENTES VELASQUEZ</t>
  </si>
  <si>
    <t>DIRECCION DE POLITICA DE COMERCIO EXTERIOR</t>
  </si>
  <si>
    <t>FRANCISCO JAVIER AZABA NAVAS</t>
  </si>
  <si>
    <t xml:space="preserve">ASESOR PROFESIONAL ESPECIALIZADO I - ADMINISTRACIÓN </t>
  </si>
  <si>
    <t>YESSIKA GABRIELA GIRON HERNÁNDEZ</t>
  </si>
  <si>
    <t>DIRECCION DE ADMINISTRACION DEL COMERCIO EXTERIOR (REGISTRO DE GARANTÍAS MOBILIARIAS)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</si>
</sst>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0" applyFont="1" applyBorder="1" applyAlignment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1" xfId="0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Fill="1"/>
    <xf numFmtId="0" fontId="1" fillId="0" borderId="0" xfId="0" applyFont="1" applyFill="1" applyBorder="1" applyAlignment="1"/>
    <xf numFmtId="0" fontId="5" fillId="0" borderId="9" xfId="0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476250</xdr:colOff>
      <xdr:row>0</xdr:row>
      <xdr:rowOff>24217</xdr:rowOff>
    </xdr:from>
    <xdr:to>
      <xdr:col>17</xdr:col>
      <xdr:colOff>530270</xdr:colOff>
      <xdr:row>8</xdr:row>
      <xdr:rowOff>72648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3771" y="24217"/>
          <a:ext cx="3516923" cy="1670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tabSelected="1" topLeftCell="A23" zoomScale="118" zoomScaleNormal="118" workbookViewId="0">
      <selection activeCell="F27" sqref="F27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8" width="10.140625" customWidth="1"/>
    <col min="9" max="12" width="10.7109375" customWidth="1"/>
    <col min="13" max="13" width="12.5703125" customWidth="1"/>
    <col min="14" max="15" width="9.42578125" customWidth="1"/>
    <col min="16" max="16" width="9.28515625" customWidth="1"/>
    <col min="17" max="17" width="11.140625" customWidth="1"/>
    <col min="18" max="18" width="8.42578125" style="9" customWidth="1"/>
    <col min="19" max="19" width="4.140625" customWidth="1"/>
    <col min="20" max="20" width="14" customWidth="1"/>
  </cols>
  <sheetData>
    <row r="1" spans="1:21" ht="15.75" x14ac:dyDescent="0.25">
      <c r="A1" s="51" t="s">
        <v>50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21" ht="15.75" x14ac:dyDescent="0.25">
      <c r="A2" s="51" t="s">
        <v>51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21" ht="15.75" x14ac:dyDescent="0.25">
      <c r="A3" s="53" t="s">
        <v>60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21" ht="15.75" x14ac:dyDescent="0.25">
      <c r="A4" s="51" t="s">
        <v>55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21" ht="15.75" x14ac:dyDescent="0.25">
      <c r="A5" s="51" t="s">
        <v>67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 ht="15.75" x14ac:dyDescent="0.25">
      <c r="A6" s="51" t="s">
        <v>52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21" ht="15.75" x14ac:dyDescent="0.25">
      <c r="A7" s="51" t="s">
        <v>65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1:21" ht="16.5" customHeight="1" x14ac:dyDescent="0.25">
      <c r="A8" s="51" t="s">
        <v>66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21" ht="20.25" customHeight="1" x14ac:dyDescent="0.35">
      <c r="A9" s="1"/>
      <c r="B9" s="1"/>
      <c r="C9" s="1"/>
      <c r="D9" s="1"/>
      <c r="E9" s="1"/>
      <c r="F9" s="1"/>
      <c r="G9" s="54" t="s">
        <v>64</v>
      </c>
      <c r="H9" s="54"/>
      <c r="I9" s="54"/>
      <c r="J9" s="54"/>
      <c r="K9" s="1"/>
      <c r="L9" s="1"/>
      <c r="M9" s="1"/>
      <c r="N9" s="1"/>
      <c r="O9" s="1"/>
      <c r="P9" s="1"/>
      <c r="Q9" s="1"/>
      <c r="R9" s="28"/>
    </row>
    <row r="10" spans="1:21" ht="21" customHeight="1" thickBot="1" x14ac:dyDescent="0.3">
      <c r="A10" s="52" t="s">
        <v>16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spans="1:21" ht="34.5" thickBot="1" x14ac:dyDescent="0.3">
      <c r="A11" s="22" t="s">
        <v>2</v>
      </c>
      <c r="B11" s="23" t="s">
        <v>3</v>
      </c>
      <c r="C11" s="24" t="s">
        <v>14</v>
      </c>
      <c r="D11" s="23" t="s">
        <v>0</v>
      </c>
      <c r="E11" s="23" t="s">
        <v>1</v>
      </c>
      <c r="F11" s="25" t="s">
        <v>13</v>
      </c>
      <c r="G11" s="25" t="s">
        <v>64</v>
      </c>
      <c r="H11" s="25" t="s">
        <v>7</v>
      </c>
      <c r="I11" s="25" t="s">
        <v>4</v>
      </c>
      <c r="J11" s="25" t="s">
        <v>5</v>
      </c>
      <c r="K11" s="25" t="s">
        <v>6</v>
      </c>
      <c r="L11" s="25" t="s">
        <v>36</v>
      </c>
      <c r="M11" s="25" t="s">
        <v>12</v>
      </c>
      <c r="N11" s="25" t="s">
        <v>15</v>
      </c>
      <c r="O11" s="25" t="s">
        <v>8</v>
      </c>
      <c r="P11" s="25" t="s">
        <v>9</v>
      </c>
      <c r="Q11" s="25" t="s">
        <v>10</v>
      </c>
      <c r="R11" s="29" t="s">
        <v>11</v>
      </c>
      <c r="S11" s="9"/>
      <c r="T11" s="9"/>
    </row>
    <row r="12" spans="1:21" ht="36" x14ac:dyDescent="0.25">
      <c r="A12" s="43">
        <v>1</v>
      </c>
      <c r="B12" s="10">
        <v>11</v>
      </c>
      <c r="C12" s="18" t="s">
        <v>68</v>
      </c>
      <c r="D12" s="18" t="s">
        <v>28</v>
      </c>
      <c r="E12" s="18" t="s">
        <v>69</v>
      </c>
      <c r="F12" s="19">
        <v>0</v>
      </c>
      <c r="G12" s="19">
        <v>6494.18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f t="shared" ref="O12" si="0">SUM(G12:L12)</f>
        <v>6494.18</v>
      </c>
      <c r="P12" s="20">
        <v>0</v>
      </c>
      <c r="Q12" s="21">
        <f t="shared" ref="Q12" si="1">+O12-P12</f>
        <v>6494.18</v>
      </c>
      <c r="R12" s="30">
        <v>0</v>
      </c>
      <c r="S12" s="9"/>
      <c r="T12" s="9"/>
    </row>
    <row r="13" spans="1:21" ht="48" x14ac:dyDescent="0.25">
      <c r="A13" s="43">
        <v>2</v>
      </c>
      <c r="B13" s="14">
        <v>11</v>
      </c>
      <c r="C13" s="42" t="s">
        <v>17</v>
      </c>
      <c r="D13" s="42" t="s">
        <v>21</v>
      </c>
      <c r="E13" s="42" t="s">
        <v>53</v>
      </c>
      <c r="F13" s="38">
        <v>0</v>
      </c>
      <c r="G13" s="38">
        <v>8666.56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f t="shared" ref="O13:O29" si="2">SUM(G13:L13)</f>
        <v>8666.56</v>
      </c>
      <c r="P13" s="39">
        <v>0</v>
      </c>
      <c r="Q13" s="40">
        <f t="shared" ref="Q13:Q29" si="3">+O13-P13</f>
        <v>8666.56</v>
      </c>
      <c r="R13" s="30">
        <v>0</v>
      </c>
      <c r="S13" s="9"/>
      <c r="T13" s="27"/>
      <c r="U13" s="26"/>
    </row>
    <row r="14" spans="1:21" ht="36" x14ac:dyDescent="0.25">
      <c r="A14" s="2">
        <v>3</v>
      </c>
      <c r="B14" s="10">
        <v>11</v>
      </c>
      <c r="C14" s="7" t="s">
        <v>18</v>
      </c>
      <c r="D14" s="7" t="s">
        <v>32</v>
      </c>
      <c r="E14" s="7" t="s">
        <v>20</v>
      </c>
      <c r="F14" s="11">
        <v>0</v>
      </c>
      <c r="G14" s="11">
        <v>14889.81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f t="shared" si="2"/>
        <v>14889.81</v>
      </c>
      <c r="P14" s="44">
        <v>0</v>
      </c>
      <c r="Q14" s="15">
        <f t="shared" si="3"/>
        <v>14889.81</v>
      </c>
      <c r="R14" s="13">
        <v>0</v>
      </c>
      <c r="S14" s="9"/>
      <c r="T14" s="9"/>
    </row>
    <row r="15" spans="1:21" ht="36" x14ac:dyDescent="0.25">
      <c r="A15" s="2">
        <v>4</v>
      </c>
      <c r="B15" s="3">
        <v>11</v>
      </c>
      <c r="C15" s="4" t="s">
        <v>19</v>
      </c>
      <c r="D15" s="4" t="s">
        <v>33</v>
      </c>
      <c r="E15" s="4" t="s">
        <v>20</v>
      </c>
      <c r="F15" s="5">
        <v>0</v>
      </c>
      <c r="G15" s="5">
        <v>14366.57</v>
      </c>
      <c r="H15" s="5">
        <v>0</v>
      </c>
      <c r="I15" s="12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12">
        <f t="shared" si="2"/>
        <v>14366.57</v>
      </c>
      <c r="P15" s="6">
        <v>0</v>
      </c>
      <c r="Q15" s="16">
        <f t="shared" si="3"/>
        <v>14366.57</v>
      </c>
      <c r="R15" s="13">
        <v>0</v>
      </c>
      <c r="S15" s="9"/>
      <c r="T15" s="9"/>
    </row>
    <row r="16" spans="1:21" ht="48" x14ac:dyDescent="0.25">
      <c r="A16" s="2">
        <v>5</v>
      </c>
      <c r="B16" s="10">
        <v>11</v>
      </c>
      <c r="C16" s="7" t="s">
        <v>22</v>
      </c>
      <c r="D16" s="7" t="s">
        <v>34</v>
      </c>
      <c r="E16" s="7" t="s">
        <v>20</v>
      </c>
      <c r="F16" s="11">
        <v>0</v>
      </c>
      <c r="G16" s="11">
        <v>14366.57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f t="shared" si="2"/>
        <v>14366.57</v>
      </c>
      <c r="P16" s="44">
        <v>0</v>
      </c>
      <c r="Q16" s="15">
        <f t="shared" si="3"/>
        <v>14366.57</v>
      </c>
      <c r="R16" s="13">
        <v>0</v>
      </c>
      <c r="S16" s="9"/>
      <c r="T16" s="9"/>
    </row>
    <row r="17" spans="1:20" ht="72" x14ac:dyDescent="0.25">
      <c r="A17" s="43">
        <v>6</v>
      </c>
      <c r="B17" s="3">
        <v>11</v>
      </c>
      <c r="C17" s="4" t="s">
        <v>70</v>
      </c>
      <c r="D17" s="4" t="s">
        <v>71</v>
      </c>
      <c r="E17" s="8" t="s">
        <v>73</v>
      </c>
      <c r="F17" s="5">
        <v>0</v>
      </c>
      <c r="G17" s="5">
        <v>12231.57</v>
      </c>
      <c r="H17" s="5">
        <v>0</v>
      </c>
      <c r="I17" s="12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12">
        <f t="shared" ref="O17" si="4">SUM(G17:L17)</f>
        <v>12231.57</v>
      </c>
      <c r="P17" s="6">
        <v>0</v>
      </c>
      <c r="Q17" s="16">
        <f t="shared" ref="Q17" si="5">+O17-P17</f>
        <v>12231.57</v>
      </c>
      <c r="R17" s="13">
        <v>0</v>
      </c>
      <c r="S17" s="9"/>
      <c r="T17" s="9"/>
    </row>
    <row r="18" spans="1:20" ht="36" x14ac:dyDescent="0.25">
      <c r="A18" s="43">
        <v>7</v>
      </c>
      <c r="B18" s="10">
        <v>11</v>
      </c>
      <c r="C18" s="7" t="s">
        <v>23</v>
      </c>
      <c r="D18" s="7" t="s">
        <v>35</v>
      </c>
      <c r="E18" s="7" t="s">
        <v>20</v>
      </c>
      <c r="F18" s="11">
        <v>0</v>
      </c>
      <c r="G18" s="11">
        <v>14341.57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f t="shared" si="2"/>
        <v>14341.57</v>
      </c>
      <c r="P18" s="44">
        <v>0</v>
      </c>
      <c r="Q18" s="15">
        <f t="shared" si="3"/>
        <v>14341.57</v>
      </c>
      <c r="R18" s="13">
        <v>0</v>
      </c>
      <c r="S18" s="9"/>
      <c r="T18" s="9"/>
    </row>
    <row r="19" spans="1:20" ht="36" x14ac:dyDescent="0.25">
      <c r="A19" s="2">
        <v>8</v>
      </c>
      <c r="B19" s="3">
        <v>11</v>
      </c>
      <c r="C19" s="4" t="s">
        <v>25</v>
      </c>
      <c r="D19" s="4" t="s">
        <v>26</v>
      </c>
      <c r="E19" s="4" t="s">
        <v>24</v>
      </c>
      <c r="F19" s="5">
        <v>0</v>
      </c>
      <c r="G19" s="5">
        <v>5928.8</v>
      </c>
      <c r="H19" s="5">
        <v>0</v>
      </c>
      <c r="I19" s="12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12">
        <f t="shared" si="2"/>
        <v>5928.8</v>
      </c>
      <c r="P19" s="6">
        <v>0</v>
      </c>
      <c r="Q19" s="16">
        <f t="shared" si="3"/>
        <v>5928.8</v>
      </c>
      <c r="R19" s="13">
        <v>0</v>
      </c>
      <c r="S19" s="9"/>
      <c r="T19" s="9"/>
    </row>
    <row r="20" spans="1:20" ht="36" x14ac:dyDescent="0.25">
      <c r="A20" s="2">
        <v>9</v>
      </c>
      <c r="B20" s="10">
        <v>11</v>
      </c>
      <c r="C20" s="7" t="s">
        <v>27</v>
      </c>
      <c r="D20" s="7" t="s">
        <v>61</v>
      </c>
      <c r="E20" s="7" t="s">
        <v>24</v>
      </c>
      <c r="F20" s="11">
        <v>0</v>
      </c>
      <c r="G20" s="11">
        <v>14337.4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f t="shared" si="2"/>
        <v>14337.4</v>
      </c>
      <c r="P20" s="44">
        <v>0</v>
      </c>
      <c r="Q20" s="15">
        <f t="shared" si="3"/>
        <v>14337.4</v>
      </c>
      <c r="R20" s="13">
        <v>0</v>
      </c>
      <c r="S20" s="9"/>
      <c r="T20" s="9"/>
    </row>
    <row r="21" spans="1:20" ht="48" x14ac:dyDescent="0.25">
      <c r="A21" s="2">
        <v>10</v>
      </c>
      <c r="B21" s="3">
        <v>11</v>
      </c>
      <c r="C21" s="4" t="s">
        <v>59</v>
      </c>
      <c r="D21" s="4" t="s">
        <v>28</v>
      </c>
      <c r="E21" s="4" t="s">
        <v>29</v>
      </c>
      <c r="F21" s="12">
        <v>0</v>
      </c>
      <c r="G21" s="5">
        <v>21884.41</v>
      </c>
      <c r="H21" s="5">
        <v>0</v>
      </c>
      <c r="I21" s="12">
        <v>0</v>
      </c>
      <c r="J21" s="5">
        <f>375+375</f>
        <v>750</v>
      </c>
      <c r="K21" s="5">
        <v>0</v>
      </c>
      <c r="L21" s="5">
        <f>250+200+985.41+4500</f>
        <v>5935.41</v>
      </c>
      <c r="M21" s="5">
        <v>0</v>
      </c>
      <c r="N21" s="5">
        <v>0</v>
      </c>
      <c r="O21" s="12">
        <f t="shared" ref="O21" si="6">SUM(G21:L21)</f>
        <v>28569.82</v>
      </c>
      <c r="P21" s="6">
        <v>0</v>
      </c>
      <c r="Q21" s="16">
        <f t="shared" ref="Q21" si="7">+O21-P21</f>
        <v>28569.82</v>
      </c>
      <c r="R21" s="13">
        <v>0</v>
      </c>
      <c r="S21" s="9"/>
      <c r="T21" s="9"/>
    </row>
    <row r="22" spans="1:20" ht="48" x14ac:dyDescent="0.25">
      <c r="A22" s="43">
        <v>11</v>
      </c>
      <c r="B22" s="10">
        <v>11</v>
      </c>
      <c r="C22" s="7" t="s">
        <v>30</v>
      </c>
      <c r="D22" s="7" t="s">
        <v>31</v>
      </c>
      <c r="E22" s="7" t="s">
        <v>29</v>
      </c>
      <c r="F22" s="11">
        <v>0</v>
      </c>
      <c r="G22" s="11">
        <v>6076.12</v>
      </c>
      <c r="H22" s="11">
        <v>0</v>
      </c>
      <c r="I22" s="11">
        <f>50+50+175</f>
        <v>275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f t="shared" si="2"/>
        <v>6351.12</v>
      </c>
      <c r="P22" s="44">
        <v>0</v>
      </c>
      <c r="Q22" s="15">
        <f t="shared" si="3"/>
        <v>6351.12</v>
      </c>
      <c r="R22" s="13">
        <v>0</v>
      </c>
      <c r="S22" s="9"/>
      <c r="T22" s="9"/>
    </row>
    <row r="23" spans="1:20" ht="48" x14ac:dyDescent="0.25">
      <c r="A23" s="43">
        <v>12</v>
      </c>
      <c r="B23" s="3">
        <v>11</v>
      </c>
      <c r="C23" s="4" t="s">
        <v>49</v>
      </c>
      <c r="D23" s="4" t="s">
        <v>37</v>
      </c>
      <c r="E23" s="4" t="s">
        <v>38</v>
      </c>
      <c r="F23" s="5">
        <v>0</v>
      </c>
      <c r="G23" s="5">
        <v>15373.73</v>
      </c>
      <c r="H23" s="5">
        <v>0</v>
      </c>
      <c r="I23" s="12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12">
        <f t="shared" si="2"/>
        <v>15373.73</v>
      </c>
      <c r="P23" s="6">
        <v>0</v>
      </c>
      <c r="Q23" s="16">
        <f t="shared" si="3"/>
        <v>15373.73</v>
      </c>
      <c r="R23" s="13">
        <v>0</v>
      </c>
      <c r="S23" s="9"/>
      <c r="T23" s="9"/>
    </row>
    <row r="24" spans="1:20" ht="60" x14ac:dyDescent="0.25">
      <c r="A24" s="2">
        <v>13</v>
      </c>
      <c r="B24" s="10">
        <v>11</v>
      </c>
      <c r="C24" s="7" t="s">
        <v>39</v>
      </c>
      <c r="D24" s="7" t="s">
        <v>40</v>
      </c>
      <c r="E24" s="7" t="s">
        <v>54</v>
      </c>
      <c r="F24" s="11">
        <v>0</v>
      </c>
      <c r="G24" s="11">
        <v>10455.27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f>SUM(G24:L24)</f>
        <v>10455.27</v>
      </c>
      <c r="P24" s="6">
        <v>0</v>
      </c>
      <c r="Q24" s="15">
        <f t="shared" si="3"/>
        <v>10455.27</v>
      </c>
      <c r="R24" s="13">
        <v>0</v>
      </c>
      <c r="S24" s="9"/>
      <c r="T24" s="9"/>
    </row>
    <row r="25" spans="1:20" ht="48" x14ac:dyDescent="0.25">
      <c r="A25" s="2">
        <v>14</v>
      </c>
      <c r="B25" s="3">
        <v>11</v>
      </c>
      <c r="C25" s="4" t="s">
        <v>41</v>
      </c>
      <c r="D25" s="4" t="s">
        <v>42</v>
      </c>
      <c r="E25" s="4" t="s">
        <v>38</v>
      </c>
      <c r="F25" s="5">
        <v>0</v>
      </c>
      <c r="G25" s="5">
        <v>11680.27</v>
      </c>
      <c r="H25" s="5">
        <v>0</v>
      </c>
      <c r="I25" s="12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12">
        <f t="shared" si="2"/>
        <v>11680.27</v>
      </c>
      <c r="P25" s="6">
        <v>0</v>
      </c>
      <c r="Q25" s="16">
        <f t="shared" si="3"/>
        <v>11680.27</v>
      </c>
      <c r="R25" s="13">
        <v>0</v>
      </c>
      <c r="S25" s="9"/>
      <c r="T25" s="9"/>
    </row>
    <row r="26" spans="1:20" ht="48" x14ac:dyDescent="0.25">
      <c r="A26" s="2">
        <v>15</v>
      </c>
      <c r="B26" s="45">
        <v>11</v>
      </c>
      <c r="C26" s="46" t="s">
        <v>57</v>
      </c>
      <c r="D26" s="46" t="s">
        <v>58</v>
      </c>
      <c r="E26" s="46" t="s">
        <v>38</v>
      </c>
      <c r="F26" s="47">
        <v>0</v>
      </c>
      <c r="G26" s="47">
        <v>12423.39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ref="O26" si="8">SUM(G26:L26)</f>
        <v>12423.39</v>
      </c>
      <c r="P26" s="48">
        <v>0</v>
      </c>
      <c r="Q26" s="49">
        <f t="shared" ref="Q26" si="9">+O26-P26</f>
        <v>12423.39</v>
      </c>
      <c r="R26" s="50">
        <v>0</v>
      </c>
      <c r="S26" s="9"/>
      <c r="T26" s="9"/>
    </row>
    <row r="27" spans="1:20" ht="36" x14ac:dyDescent="0.25">
      <c r="A27" s="43">
        <v>16</v>
      </c>
      <c r="B27" s="4">
        <v>11</v>
      </c>
      <c r="C27" s="4" t="s">
        <v>62</v>
      </c>
      <c r="D27" s="4" t="s">
        <v>28</v>
      </c>
      <c r="E27" s="5" t="s">
        <v>63</v>
      </c>
      <c r="F27" s="5">
        <v>0</v>
      </c>
      <c r="G27" s="5">
        <v>20196.91</v>
      </c>
      <c r="H27" s="12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6">
        <f>G27</f>
        <v>20196.91</v>
      </c>
      <c r="P27" s="6">
        <v>0</v>
      </c>
      <c r="Q27" s="6">
        <f>O27</f>
        <v>20196.91</v>
      </c>
      <c r="R27" s="41">
        <v>0</v>
      </c>
      <c r="S27" s="9"/>
      <c r="T27" s="9"/>
    </row>
    <row r="28" spans="1:20" ht="36" x14ac:dyDescent="0.25">
      <c r="A28" s="43">
        <v>17</v>
      </c>
      <c r="B28" s="17">
        <v>11</v>
      </c>
      <c r="C28" s="18" t="s">
        <v>56</v>
      </c>
      <c r="D28" s="18" t="s">
        <v>44</v>
      </c>
      <c r="E28" s="18" t="s">
        <v>43</v>
      </c>
      <c r="F28" s="19">
        <v>0</v>
      </c>
      <c r="G28" s="19">
        <v>11651.1</v>
      </c>
      <c r="H28" s="19">
        <v>0</v>
      </c>
      <c r="I28" s="19">
        <v>0</v>
      </c>
      <c r="J28" s="19">
        <v>0</v>
      </c>
      <c r="K28" s="19">
        <v>3000</v>
      </c>
      <c r="L28" s="19">
        <v>0</v>
      </c>
      <c r="M28" s="19">
        <v>0</v>
      </c>
      <c r="N28" s="19">
        <v>0</v>
      </c>
      <c r="O28" s="19">
        <f t="shared" si="2"/>
        <v>14651.1</v>
      </c>
      <c r="P28" s="20">
        <v>0</v>
      </c>
      <c r="Q28" s="21">
        <f t="shared" si="3"/>
        <v>14651.1</v>
      </c>
      <c r="R28" s="30">
        <v>0</v>
      </c>
      <c r="S28" s="9"/>
      <c r="T28" s="9"/>
    </row>
    <row r="29" spans="1:20" ht="36" x14ac:dyDescent="0.25">
      <c r="A29" s="2">
        <v>18</v>
      </c>
      <c r="B29" s="3">
        <v>11</v>
      </c>
      <c r="C29" s="4" t="s">
        <v>45</v>
      </c>
      <c r="D29" s="4" t="s">
        <v>46</v>
      </c>
      <c r="E29" s="4" t="s">
        <v>43</v>
      </c>
      <c r="F29" s="5">
        <v>0</v>
      </c>
      <c r="G29" s="5">
        <v>8198.6</v>
      </c>
      <c r="H29" s="5">
        <v>0</v>
      </c>
      <c r="I29" s="12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f t="shared" si="2"/>
        <v>8198.6</v>
      </c>
      <c r="P29" s="6">
        <v>0</v>
      </c>
      <c r="Q29" s="16">
        <f t="shared" si="3"/>
        <v>8198.6</v>
      </c>
      <c r="R29" s="13">
        <v>0</v>
      </c>
      <c r="S29" s="9"/>
      <c r="T29" s="9"/>
    </row>
    <row r="30" spans="1:20" ht="36" x14ac:dyDescent="0.25">
      <c r="A30" s="2">
        <v>19</v>
      </c>
      <c r="B30" s="10">
        <v>11</v>
      </c>
      <c r="C30" s="7" t="s">
        <v>72</v>
      </c>
      <c r="D30" s="7" t="s">
        <v>44</v>
      </c>
      <c r="E30" s="7" t="s">
        <v>47</v>
      </c>
      <c r="F30" s="11">
        <v>0</v>
      </c>
      <c r="G30" s="11">
        <v>1655.69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f>SUM(G30:L30)</f>
        <v>1655.69</v>
      </c>
      <c r="P30" s="44">
        <v>0</v>
      </c>
      <c r="Q30" s="15">
        <f>+O30-P30</f>
        <v>1655.69</v>
      </c>
      <c r="R30" s="13">
        <v>0</v>
      </c>
      <c r="S30" s="9"/>
      <c r="T30" s="9"/>
    </row>
    <row r="31" spans="1:20" ht="36.75" thickBot="1" x14ac:dyDescent="0.3">
      <c r="A31" s="2">
        <v>20</v>
      </c>
      <c r="B31" s="31">
        <v>11</v>
      </c>
      <c r="C31" s="32" t="s">
        <v>48</v>
      </c>
      <c r="D31" s="32" t="s">
        <v>44</v>
      </c>
      <c r="E31" s="32" t="s">
        <v>47</v>
      </c>
      <c r="F31" s="33">
        <v>0</v>
      </c>
      <c r="G31" s="33">
        <v>11605.27</v>
      </c>
      <c r="H31" s="33">
        <v>0</v>
      </c>
      <c r="I31" s="34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f>SUM(G31:L31)</f>
        <v>11605.27</v>
      </c>
      <c r="P31" s="35">
        <v>0</v>
      </c>
      <c r="Q31" s="36">
        <f>+O31-P31</f>
        <v>11605.27</v>
      </c>
      <c r="R31" s="37">
        <v>0</v>
      </c>
      <c r="S31" s="9"/>
    </row>
    <row r="32" spans="1:20" x14ac:dyDescent="0.25">
      <c r="S32" s="9"/>
    </row>
    <row r="35" spans="12:14" x14ac:dyDescent="0.25">
      <c r="L35" s="26"/>
    </row>
    <row r="38" spans="12:14" x14ac:dyDescent="0.25">
      <c r="N38" s="26"/>
    </row>
  </sheetData>
  <mergeCells count="10">
    <mergeCell ref="A8:R8"/>
    <mergeCell ref="A7:R7"/>
    <mergeCell ref="A10:R10"/>
    <mergeCell ref="A6:R6"/>
    <mergeCell ref="A1:R1"/>
    <mergeCell ref="A2:R2"/>
    <mergeCell ref="A3:R3"/>
    <mergeCell ref="A4:R4"/>
    <mergeCell ref="A5:R5"/>
    <mergeCell ref="G9:J9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2023-08-09T17:51:28Z</cp:lastPrinted>
  <dcterms:created xsi:type="dcterms:W3CDTF">2017-12-05T18:01:17Z</dcterms:created>
  <dcterms:modified xsi:type="dcterms:W3CDTF">2024-08-07T16:47:14Z</dcterms:modified>
</cp:coreProperties>
</file>