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DICIEMBRE 2024\"/>
    </mc:Choice>
  </mc:AlternateContent>
  <bookViews>
    <workbookView xWindow="240" yWindow="150" windowWidth="20115" windowHeight="7485" tabRatio="772"/>
  </bookViews>
  <sheets>
    <sheet name="ARTICULO 10 NUMERAL 4 MPG OMC" sheetId="14" r:id="rId1"/>
  </sheets>
  <definedNames>
    <definedName name="_xlnm.Print_Area" localSheetId="0">'ARTICULO 10 NUMERAL 4 MPG OMC'!$A$1:$Q$18</definedName>
  </definedNames>
  <calcPr calcId="162913"/>
</workbook>
</file>

<file path=xl/calcChain.xml><?xml version="1.0" encoding="utf-8"?>
<calcChain xmlns="http://schemas.openxmlformats.org/spreadsheetml/2006/main">
  <c r="Q14" i="14" l="1"/>
  <c r="Q15" i="14" s="1"/>
  <c r="M14" i="14"/>
  <c r="M15" i="14" s="1"/>
  <c r="O15" i="14" l="1"/>
  <c r="O14" i="14"/>
  <c r="I15" i="14"/>
  <c r="I14" i="14"/>
  <c r="I13" i="14"/>
  <c r="P15" i="14" l="1"/>
  <c r="P14" i="14"/>
  <c r="I16" i="14" l="1"/>
  <c r="I12" i="14"/>
  <c r="O16" i="14" l="1"/>
  <c r="O13" i="14"/>
  <c r="A13" i="14"/>
  <c r="O12" i="14"/>
  <c r="P16" i="14" l="1"/>
  <c r="P13" i="14"/>
  <c r="P12" i="14"/>
</calcChain>
</file>

<file path=xl/sharedStrings.xml><?xml version="1.0" encoding="utf-8"?>
<sst xmlns="http://schemas.openxmlformats.org/spreadsheetml/2006/main" count="41" uniqueCount="35">
  <si>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</si>
  <si>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</si>
  <si>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</si>
  <si>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</si>
  <si>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</si>
  <si>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</si>
  <si>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</si>
  <si>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</si>
  <si>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TOTAL INGRESO</t>
  </si>
  <si>
    <t>TOTAL DESCUENTO</t>
  </si>
  <si>
    <t>GASTOS DE REPRESENTACIÓN</t>
  </si>
  <si>
    <t>DIETAS</t>
  </si>
  <si>
    <t>Nombres y Apellidos (Empleado/Servidor Público)</t>
  </si>
  <si>
    <t>NUMERAL 4 - REMUNERACIONES DE EMPLEADOS Y SERVIDORES PÚBLICOS</t>
  </si>
  <si>
    <t>BONIFICACIÓN INCENTIVOS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</si>
  <si>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</si>
  <si>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</si>
  <si>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</si>
  <si>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FLOR DE MARIA GARCIA DIAZ</t>
  </si>
  <si>
    <t>DEBORA MARIA CUMES MARISCAL</t>
  </si>
  <si>
    <t>EDUARDO ERNESTO SPERISEN YURT</t>
  </si>
  <si>
    <t>CONSEJERO II</t>
  </si>
  <si>
    <t>CONSEJERO I</t>
  </si>
  <si>
    <t>DIRECTOR GENERAL</t>
  </si>
  <si>
    <t>COMPLEMENTO DIFERENCIAL CAMBIARIO</t>
  </si>
  <si>
    <t>MISION PERMANTE DE GUATEMALA ANTE LA OMC CON SEDE EN GINEBRA SUIZA</t>
  </si>
  <si>
    <t>TOTAL LIQUIDO A PAGAR FRANCOS SUIZOS</t>
  </si>
  <si>
    <t>LÍQUIDO Q.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</si>
  <si>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</si>
  <si>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ANA LIBERTAD GUZMAN VILLEDA</t>
  </si>
  <si>
    <t>JUAN PABLO GONZALEZ ORTIS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</si>
  <si>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</si>
  <si>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JEFE: </t>
    </r>
    <r>
      <rPr>
        <sz val="12"/>
        <color theme="1"/>
        <rFont val="Calibri"/>
        <family val="2"/>
        <scheme val="minor"/>
      </rPr>
      <t>AMPARO ALEJANDRA GALINDO EGUIZABAL</t>
    </r>
  </si>
  <si>
    <r>
      <t xml:space="preserve">FECHA DE ACTUALIZACIÓN: </t>
    </r>
    <r>
      <rPr>
        <sz val="12"/>
        <color theme="1"/>
        <rFont val="Calibri"/>
        <family val="2"/>
        <scheme val="minor"/>
      </rPr>
      <t xml:space="preserve"> 06 ENERO 2025</t>
    </r>
  </si>
  <si>
    <r>
      <t xml:space="preserve">CORRESPONDE AL MES DE: </t>
    </r>
    <r>
      <rPr>
        <sz val="12"/>
        <color theme="1"/>
        <rFont val="Calibri"/>
        <family val="2"/>
        <scheme val="minor"/>
      </rPr>
      <t xml:space="preserve"> DICIEMBRE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</si>
</sst>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0" xfId="0" applyNumberFormat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6" fillId="0" borderId="7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11</xdr:row>
      <xdr:rowOff>0</xdr:rowOff>
    </xdr:from>
    <xdr:to>
      <xdr:col>20</xdr:col>
      <xdr:colOff>304800</xdr:colOff>
      <xdr:row>11</xdr:row>
      <xdr:rowOff>304800</xdr:rowOff>
    </xdr:to>
    <xdr:sp macro="" textlink="">
      <xdr:nvSpPr>
        <xdr:cNvPr id="1025" name="AutoShape 1" descr="blob:https://minecogobgt-my.sharepoint.com/749e342e-7a8f-46d5-bbba-3abec2afa121"/>
        <xdr:cNvSpPr>
          <a:spLocks noChangeAspect="1" noChangeArrowheads="1"/>
        </xdr:cNvSpPr>
      </xdr:nvSpPr>
      <xdr:spPr bwMode="auto">
        <a:xfrm>
          <a:off x="14630400" y="2790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361951</xdr:colOff>
      <xdr:row>0</xdr:row>
      <xdr:rowOff>57150</xdr:rowOff>
    </xdr:from>
    <xdr:to>
      <xdr:col>16</xdr:col>
      <xdr:colOff>314326</xdr:colOff>
      <xdr:row>8</xdr:row>
      <xdr:rowOff>209549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1" y="57150"/>
          <a:ext cx="4248150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selection activeCell="U12" sqref="U12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11" width="10.7109375" customWidth="1"/>
    <col min="12" max="12" width="12.5703125" customWidth="1"/>
    <col min="13" max="13" width="11.7109375" customWidth="1"/>
    <col min="14" max="14" width="9.85546875" customWidth="1"/>
    <col min="15" max="15" width="9.28515625" customWidth="1"/>
    <col min="16" max="16" width="10.28515625" customWidth="1"/>
    <col min="17" max="17" width="8.42578125" customWidth="1"/>
  </cols>
  <sheetData>
    <row r="1" spans="1:17" ht="15.75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15.75" x14ac:dyDescent="0.25">
      <c r="A2" s="21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5.75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.75" x14ac:dyDescent="0.25">
      <c r="A4" s="21" t="s">
        <v>17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7" ht="15.75" x14ac:dyDescent="0.25">
      <c r="A5" s="21" t="s">
        <v>32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15.75" x14ac:dyDescent="0.25">
      <c r="A6" s="21" t="s">
        <v>31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.75" x14ac:dyDescent="0.25">
      <c r="A7" s="21" t="s">
        <v>33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  <row r="8" spans="1:17" ht="15.75" x14ac:dyDescent="0.25">
      <c r="A8" s="21" t="s">
        <v>34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</row>
    <row r="9" spans="1:17" ht="30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21" customHeight="1" thickBot="1" x14ac:dyDescent="0.3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ht="57" thickBot="1" x14ac:dyDescent="0.3">
      <c r="A11" s="10" t="s">
        <v>2</v>
      </c>
      <c r="B11" s="11" t="s">
        <v>3</v>
      </c>
      <c r="C11" s="12" t="s">
        <v>12</v>
      </c>
      <c r="D11" s="11" t="s">
        <v>0</v>
      </c>
      <c r="E11" s="11" t="s">
        <v>1</v>
      </c>
      <c r="F11" s="13" t="s">
        <v>11</v>
      </c>
      <c r="G11" s="13" t="s">
        <v>4</v>
      </c>
      <c r="H11" s="13" t="s">
        <v>5</v>
      </c>
      <c r="I11" s="13" t="s">
        <v>6</v>
      </c>
      <c r="J11" s="13" t="s">
        <v>7</v>
      </c>
      <c r="K11" s="13" t="s">
        <v>14</v>
      </c>
      <c r="L11" s="13" t="s">
        <v>10</v>
      </c>
      <c r="M11" s="13" t="s">
        <v>24</v>
      </c>
      <c r="N11" s="13" t="s">
        <v>8</v>
      </c>
      <c r="O11" s="13" t="s">
        <v>9</v>
      </c>
      <c r="P11" s="13" t="s">
        <v>27</v>
      </c>
      <c r="Q11" s="14" t="s">
        <v>26</v>
      </c>
    </row>
    <row r="12" spans="1:17" ht="60" x14ac:dyDescent="0.25">
      <c r="A12" s="19">
        <v>1</v>
      </c>
      <c r="B12" s="20">
        <v>11</v>
      </c>
      <c r="C12" s="15" t="s">
        <v>18</v>
      </c>
      <c r="D12" s="15" t="s">
        <v>21</v>
      </c>
      <c r="E12" s="15" t="s">
        <v>25</v>
      </c>
      <c r="F12" s="16">
        <v>0</v>
      </c>
      <c r="G12" s="16">
        <v>5373</v>
      </c>
      <c r="H12" s="16">
        <v>0</v>
      </c>
      <c r="I12" s="16">
        <f>375+375+483.57+200+360</f>
        <v>1793.57</v>
      </c>
      <c r="J12" s="16">
        <v>2350</v>
      </c>
      <c r="K12" s="16">
        <v>250</v>
      </c>
      <c r="L12" s="16">
        <v>275</v>
      </c>
      <c r="M12" s="16">
        <v>69889.33</v>
      </c>
      <c r="N12" s="16">
        <v>79930.899999999994</v>
      </c>
      <c r="O12" s="17">
        <f>1332.32+47.58+502.08</f>
        <v>1881.9799999999998</v>
      </c>
      <c r="P12" s="17">
        <f>+N12-O12</f>
        <v>78048.92</v>
      </c>
      <c r="Q12" s="18">
        <v>8642.25</v>
      </c>
    </row>
    <row r="13" spans="1:17" ht="60" x14ac:dyDescent="0.25">
      <c r="A13" s="1">
        <f>+A12+1</f>
        <v>2</v>
      </c>
      <c r="B13" s="2">
        <v>11</v>
      </c>
      <c r="C13" s="3" t="s">
        <v>19</v>
      </c>
      <c r="D13" s="5" t="s">
        <v>22</v>
      </c>
      <c r="E13" s="5" t="s">
        <v>25</v>
      </c>
      <c r="F13" s="7">
        <v>0</v>
      </c>
      <c r="G13" s="7">
        <v>3500</v>
      </c>
      <c r="H13" s="7">
        <v>0</v>
      </c>
      <c r="I13" s="7">
        <f>375+375+385+200+360</f>
        <v>1695</v>
      </c>
      <c r="J13" s="7">
        <v>2350</v>
      </c>
      <c r="K13" s="7">
        <v>250</v>
      </c>
      <c r="L13" s="7">
        <v>275</v>
      </c>
      <c r="M13" s="7">
        <v>56167.199999999997</v>
      </c>
      <c r="N13" s="7">
        <v>64237.2</v>
      </c>
      <c r="O13" s="4">
        <f>980.85+37.73+403.5</f>
        <v>1422.08</v>
      </c>
      <c r="P13" s="4">
        <f>N13-O13</f>
        <v>62815.119999999995</v>
      </c>
      <c r="Q13" s="9">
        <v>6955.44</v>
      </c>
    </row>
    <row r="14" spans="1:17" ht="60" customHeight="1" x14ac:dyDescent="0.25">
      <c r="A14" s="19">
        <v>3</v>
      </c>
      <c r="B14" s="20">
        <v>11</v>
      </c>
      <c r="C14" s="15" t="s">
        <v>29</v>
      </c>
      <c r="D14" s="15" t="s">
        <v>22</v>
      </c>
      <c r="E14" s="5" t="s">
        <v>25</v>
      </c>
      <c r="F14" s="16">
        <v>0</v>
      </c>
      <c r="G14" s="16">
        <v>3500</v>
      </c>
      <c r="H14" s="16">
        <v>0</v>
      </c>
      <c r="I14" s="7">
        <f t="shared" ref="I14:I15" si="0">375+375+385+200+360</f>
        <v>1695</v>
      </c>
      <c r="J14" s="16">
        <v>2350</v>
      </c>
      <c r="K14" s="7">
        <v>250</v>
      </c>
      <c r="L14" s="7">
        <v>275</v>
      </c>
      <c r="M14" s="7">
        <f>M13</f>
        <v>56167.199999999997</v>
      </c>
      <c r="N14" s="16">
        <v>64237.2</v>
      </c>
      <c r="O14" s="4">
        <f t="shared" ref="O14:O15" si="1">980.85+37.73+403.5</f>
        <v>1422.08</v>
      </c>
      <c r="P14" s="17">
        <f>N14-O14</f>
        <v>62815.119999999995</v>
      </c>
      <c r="Q14" s="9">
        <f>Q13</f>
        <v>6955.44</v>
      </c>
    </row>
    <row r="15" spans="1:17" ht="60" customHeight="1" x14ac:dyDescent="0.25">
      <c r="A15" s="1">
        <v>4</v>
      </c>
      <c r="B15" s="2">
        <v>11</v>
      </c>
      <c r="C15" s="3" t="s">
        <v>30</v>
      </c>
      <c r="D15" s="5" t="s">
        <v>22</v>
      </c>
      <c r="E15" s="5" t="s">
        <v>25</v>
      </c>
      <c r="F15" s="7">
        <v>0</v>
      </c>
      <c r="G15" s="16">
        <v>3500</v>
      </c>
      <c r="H15" s="7">
        <v>0</v>
      </c>
      <c r="I15" s="7">
        <f t="shared" si="0"/>
        <v>1695</v>
      </c>
      <c r="J15" s="7">
        <v>2350</v>
      </c>
      <c r="K15" s="7">
        <v>250</v>
      </c>
      <c r="L15" s="16">
        <v>275</v>
      </c>
      <c r="M15" s="7">
        <f>M14</f>
        <v>56167.199999999997</v>
      </c>
      <c r="N15" s="7">
        <v>64237.2</v>
      </c>
      <c r="O15" s="4">
        <f t="shared" si="1"/>
        <v>1422.08</v>
      </c>
      <c r="P15" s="4">
        <f>N15-O15</f>
        <v>62815.119999999995</v>
      </c>
      <c r="Q15" s="9">
        <f>Q14</f>
        <v>6955.44</v>
      </c>
    </row>
    <row r="16" spans="1:17" ht="60" x14ac:dyDescent="0.25">
      <c r="A16" s="1">
        <v>5</v>
      </c>
      <c r="B16" s="2">
        <v>11</v>
      </c>
      <c r="C16" s="3" t="s">
        <v>20</v>
      </c>
      <c r="D16" s="5" t="s">
        <v>23</v>
      </c>
      <c r="E16" s="5" t="s">
        <v>25</v>
      </c>
      <c r="F16" s="7">
        <v>0</v>
      </c>
      <c r="G16" s="7">
        <v>6759</v>
      </c>
      <c r="H16" s="7">
        <v>0</v>
      </c>
      <c r="I16" s="7">
        <f>608.31+200</f>
        <v>808.31</v>
      </c>
      <c r="J16" s="7">
        <v>7479</v>
      </c>
      <c r="K16" s="7">
        <v>250</v>
      </c>
      <c r="L16" s="7">
        <v>1500</v>
      </c>
      <c r="M16" s="7">
        <v>116902.31</v>
      </c>
      <c r="N16" s="7">
        <v>133698.63</v>
      </c>
      <c r="O16" s="4">
        <f>2256.95+75.23+839.82</f>
        <v>3172</v>
      </c>
      <c r="P16" s="4">
        <f>+N16-O16</f>
        <v>130526.63</v>
      </c>
      <c r="Q16" s="9">
        <v>14453.04</v>
      </c>
    </row>
    <row r="17" spans="11:17" x14ac:dyDescent="0.25">
      <c r="K17" s="8"/>
      <c r="L17" s="6"/>
      <c r="M17" s="8"/>
      <c r="N17" s="8"/>
      <c r="O17" s="8"/>
      <c r="P17" s="8"/>
      <c r="Q17" s="8"/>
    </row>
    <row r="18" spans="11:17" x14ac:dyDescent="0.25">
      <c r="L18" s="6"/>
    </row>
    <row r="19" spans="11:17" x14ac:dyDescent="0.25">
      <c r="L19" s="6"/>
    </row>
    <row r="20" spans="11:17" x14ac:dyDescent="0.25">
      <c r="L20" s="6"/>
    </row>
    <row r="21" spans="11:17" x14ac:dyDescent="0.25">
      <c r="L21" s="6"/>
    </row>
  </sheetData>
  <mergeCells count="10">
    <mergeCell ref="A7:Q7"/>
    <mergeCell ref="A8:Q8"/>
    <mergeCell ref="A9:Q9"/>
    <mergeCell ref="A10:Q10"/>
    <mergeCell ref="A1:Q1"/>
    <mergeCell ref="A2:Q2"/>
    <mergeCell ref="A3:Q3"/>
    <mergeCell ref="A4:Q4"/>
    <mergeCell ref="A5:Q5"/>
    <mergeCell ref="A6:Q6"/>
  </mergeCells>
  <printOptions horizontalCentered="1"/>
  <pageMargins left="0.39370078740157483" right="0.19685039370078741" top="0.39370078740157483" bottom="0.39370078740157483" header="0.31496062992125984" footer="0.31496062992125984"/>
  <pageSetup paperSize="25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ARTICULO 10 NUMERAL 4 MPG OMC</vt:lpstr>
      <vt:lpstr>'ARTICULO 10 NUMERAL 4 MPG OMC'!Área_de_impresión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2024-05-29T15:34:41Z</cp:lastPrinted>
  <dcterms:created xsi:type="dcterms:W3CDTF">2017-12-05T18:01:17Z</dcterms:created>
  <dcterms:modified xsi:type="dcterms:W3CDTF">2025-01-06T17:15:11Z</dcterms:modified>
</cp:coreProperties>
</file>